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nik\Desktop\ZKK Ponikva\"/>
    </mc:Choice>
  </mc:AlternateContent>
  <xr:revisionPtr revIDLastSave="0" documentId="13_ncr:1_{0C36ED18-929C-4821-90AC-3694F678AC54}" xr6:coauthVersionLast="36" xr6:coauthVersionMax="36" xr10:uidLastSave="{00000000-0000-0000-0000-000000000000}"/>
  <workbookProtection workbookAlgorithmName="SHA-512" workbookHashValue="cCmm0ZjDY7M2P+uZ53ff0Xlk3/j09aVJAhn+R53H0t6Fxn9IdQzKVR4sPQhS+KTDDU4PJ5oourLB77UAV042kw==" workbookSaltValue="y5fEyg0HM+rmhUBoPOCvJQ==" workbookSpinCount="100000" lockStructure="1"/>
  <bookViews>
    <workbookView xWindow="0" yWindow="0" windowWidth="23040" windowHeight="9300" xr2:uid="{00000000-000D-0000-FFFF-FFFF00000000}"/>
  </bookViews>
  <sheets>
    <sheet name="Ponikve" sheetId="6" r:id="rId1"/>
  </sheets>
  <definedNames>
    <definedName name="_xlnm.Print_Area" localSheetId="0">Ponikve!$A$1:$M$896</definedName>
    <definedName name="_xlnm.Print_Titles" localSheetId="0">Ponikve!$22:$23</definedName>
    <definedName name="Z_5F0D59BF_D70B_464D_887A_16D3970663F5_.wvu.PrintArea" localSheetId="0" hidden="1">Ponikve!$A$1:$M$893</definedName>
    <definedName name="Z_5F0D59BF_D70B_464D_887A_16D3970663F5_.wvu.PrintTitles" localSheetId="0" hidden="1">Ponikve!$22:$23</definedName>
    <definedName name="Z_61F36A80_51D6_4962_A86F_52771BCB1580_.wvu.PrintArea" localSheetId="0" hidden="1">Ponikve!$A$1:$M$893</definedName>
    <definedName name="Z_61F36A80_51D6_4962_A86F_52771BCB1580_.wvu.PrintTitles" localSheetId="0" hidden="1">Ponikve!$22:$23</definedName>
    <definedName name="Z_9AFA9083_21AF_4B48_9315_8995FA58EB10_.wvu.PrintArea" localSheetId="0" hidden="1">Ponikve!$A$1:$M$893</definedName>
    <definedName name="Z_9AFA9083_21AF_4B48_9315_8995FA58EB10_.wvu.PrintTitles" localSheetId="0" hidden="1">Ponikve!$22:$23</definedName>
  </definedNames>
  <calcPr calcId="191029"/>
  <customWorkbookViews>
    <customWorkbookView name="Primoz Komel – Osebni pogled" guid="{9AFA9083-21AF-4B48-9315-8995FA58EB10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Irena Fortuna – Osebni pogled" guid="{5F0D59BF-D70B-464D-887A-16D3970663F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584" i="6" l="1"/>
  <c r="M587" i="6"/>
  <c r="M28" i="6"/>
  <c r="M762" i="6" l="1"/>
  <c r="M552" i="6"/>
  <c r="M668" i="6"/>
  <c r="M784" i="6"/>
  <c r="K145" i="6" l="1"/>
  <c r="K144" i="6"/>
  <c r="M76" i="6"/>
  <c r="M75" i="6"/>
  <c r="M74" i="6"/>
  <c r="M73" i="6"/>
  <c r="M72" i="6"/>
  <c r="M71" i="6"/>
  <c r="M70" i="6"/>
  <c r="M69" i="6"/>
  <c r="M68" i="6"/>
  <c r="M87" i="6" l="1"/>
  <c r="M88" i="6"/>
  <c r="M89" i="6"/>
  <c r="I87" i="6"/>
  <c r="I88" i="6"/>
  <c r="I89" i="6"/>
  <c r="M356" i="6"/>
  <c r="M357" i="6"/>
  <c r="M355" i="6"/>
  <c r="G347" i="6" l="1"/>
  <c r="M389" i="6" l="1"/>
  <c r="M368" i="6" l="1"/>
  <c r="M206" i="6"/>
  <c r="M207" i="6"/>
  <c r="M208" i="6"/>
  <c r="M205" i="6"/>
  <c r="M312" i="6"/>
  <c r="M313" i="6"/>
  <c r="M314" i="6"/>
  <c r="M311" i="6"/>
  <c r="M670" i="6" l="1"/>
  <c r="M669" i="6"/>
  <c r="M394" i="6" l="1"/>
  <c r="I135" i="6" l="1"/>
  <c r="I136" i="6"/>
  <c r="I137" i="6"/>
  <c r="I138" i="6"/>
  <c r="I139" i="6"/>
  <c r="I140" i="6"/>
  <c r="I141" i="6"/>
  <c r="I142" i="6"/>
  <c r="I143" i="6"/>
  <c r="I144" i="6"/>
  <c r="I145" i="6"/>
  <c r="I146" i="6"/>
  <c r="I147" i="6"/>
  <c r="I134" i="6"/>
  <c r="I394" i="6" l="1"/>
  <c r="I393" i="6"/>
  <c r="I392" i="6"/>
  <c r="I324" i="6"/>
  <c r="I323" i="6"/>
  <c r="I305" i="6"/>
  <c r="I304" i="6"/>
  <c r="I303" i="6"/>
  <c r="I302" i="6"/>
  <c r="I301" i="6"/>
  <c r="I290" i="6"/>
  <c r="I289" i="6"/>
  <c r="I186" i="6"/>
  <c r="I185" i="6"/>
  <c r="I167" i="6"/>
  <c r="I164" i="6"/>
  <c r="I163" i="6"/>
  <c r="I162" i="6"/>
  <c r="I161" i="6"/>
  <c r="I158" i="6"/>
  <c r="I155" i="6"/>
  <c r="I154" i="6"/>
  <c r="I153" i="6"/>
  <c r="I152" i="6"/>
  <c r="I118" i="6"/>
  <c r="I119" i="6"/>
  <c r="I120" i="6"/>
  <c r="I121" i="6"/>
  <c r="I105" i="6"/>
  <c r="I104" i="6"/>
  <c r="I103" i="6"/>
  <c r="I102" i="6"/>
  <c r="I101" i="6"/>
  <c r="I100" i="6"/>
  <c r="I97" i="6"/>
  <c r="I96" i="6"/>
  <c r="I95" i="6"/>
  <c r="I94" i="6"/>
  <c r="I93" i="6"/>
  <c r="I82" i="6"/>
  <c r="I81" i="6"/>
  <c r="I80" i="6"/>
  <c r="I76" i="6"/>
  <c r="I75" i="6"/>
  <c r="I74" i="6"/>
  <c r="I73" i="6"/>
  <c r="I72" i="6"/>
  <c r="I71" i="6"/>
  <c r="I70" i="6"/>
  <c r="I69" i="6"/>
  <c r="I68" i="6"/>
  <c r="I50" i="6"/>
  <c r="I51" i="6"/>
  <c r="I52" i="6"/>
  <c r="I53" i="6"/>
  <c r="I54" i="6"/>
  <c r="I55" i="6"/>
  <c r="I56" i="6"/>
  <c r="I49" i="6"/>
  <c r="M662" i="6"/>
  <c r="A879" i="6" l="1"/>
  <c r="K871" i="6"/>
  <c r="M870" i="6"/>
  <c r="M869" i="6"/>
  <c r="M868" i="6"/>
  <c r="K865" i="6"/>
  <c r="M860" i="6"/>
  <c r="M857" i="6"/>
  <c r="K848" i="6"/>
  <c r="L799" i="6"/>
  <c r="H885" i="6" s="1"/>
  <c r="K799" i="6"/>
  <c r="K796" i="6"/>
  <c r="M794" i="6"/>
  <c r="M793" i="6"/>
  <c r="M792" i="6"/>
  <c r="M791" i="6"/>
  <c r="M790" i="6"/>
  <c r="M789" i="6"/>
  <c r="M788" i="6"/>
  <c r="M777" i="6"/>
  <c r="M769" i="6"/>
  <c r="M764" i="6"/>
  <c r="M759" i="6"/>
  <c r="K757" i="6"/>
  <c r="M718" i="6"/>
  <c r="M717" i="6"/>
  <c r="M714" i="6"/>
  <c r="M713" i="6"/>
  <c r="M712" i="6"/>
  <c r="M711" i="6"/>
  <c r="M708" i="6"/>
  <c r="M707" i="6"/>
  <c r="M706" i="6"/>
  <c r="M705" i="6"/>
  <c r="M704" i="6"/>
  <c r="I611" i="6"/>
  <c r="I596" i="6"/>
  <c r="I578" i="6"/>
  <c r="J568" i="6"/>
  <c r="M550" i="6"/>
  <c r="M549" i="6"/>
  <c r="L542" i="6"/>
  <c r="H879" i="6" s="1"/>
  <c r="I422" i="6"/>
  <c r="I421" i="6"/>
  <c r="I420" i="6"/>
  <c r="I417" i="6"/>
  <c r="I416" i="6"/>
  <c r="I415" i="6"/>
  <c r="I412" i="6"/>
  <c r="M411" i="6"/>
  <c r="I411" i="6"/>
  <c r="I410" i="6"/>
  <c r="M410" i="6" s="1"/>
  <c r="I409" i="6"/>
  <c r="M409" i="6" s="1"/>
  <c r="M402" i="6"/>
  <c r="M401" i="6"/>
  <c r="M400" i="6"/>
  <c r="M399" i="6"/>
  <c r="M393" i="6"/>
  <c r="M392" i="6"/>
  <c r="M386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21" i="6"/>
  <c r="M120" i="6"/>
  <c r="M119" i="6"/>
  <c r="M118" i="6"/>
  <c r="M63" i="6"/>
  <c r="M62" i="6"/>
  <c r="M61" i="6"/>
  <c r="M60" i="6"/>
  <c r="M59" i="6"/>
  <c r="M45" i="6"/>
  <c r="M44" i="6"/>
  <c r="M43" i="6"/>
  <c r="M42" i="6"/>
  <c r="M41" i="6"/>
  <c r="M40" i="6"/>
  <c r="M39" i="6"/>
  <c r="M38" i="6"/>
  <c r="I28" i="6"/>
  <c r="I27" i="6"/>
  <c r="L871" i="6" l="1"/>
  <c r="H888" i="6" s="1"/>
  <c r="L865" i="6"/>
  <c r="H887" i="6" s="1"/>
  <c r="L371" i="6"/>
  <c r="H877" i="6" s="1"/>
  <c r="L848" i="6"/>
  <c r="H886" i="6" s="1"/>
  <c r="L757" i="6"/>
  <c r="H883" i="6" s="1"/>
  <c r="L796" i="6"/>
  <c r="H884" i="6" s="1"/>
  <c r="L690" i="6"/>
  <c r="H882" i="6" s="1"/>
  <c r="L663" i="6"/>
  <c r="H881" i="6" s="1"/>
  <c r="L337" i="6"/>
  <c r="H876" i="6" s="1"/>
  <c r="L169" i="6"/>
  <c r="H875" i="6" s="1"/>
  <c r="L427" i="6"/>
  <c r="H878" i="6" s="1"/>
  <c r="L568" i="6"/>
  <c r="H880" i="6" s="1"/>
  <c r="L129" i="6"/>
  <c r="H874" i="6" s="1"/>
  <c r="H889" i="6" l="1"/>
  <c r="H890" i="6" l="1"/>
  <c r="H891" i="6" s="1"/>
</calcChain>
</file>

<file path=xl/sharedStrings.xml><?xml version="1.0" encoding="utf-8"?>
<sst xmlns="http://schemas.openxmlformats.org/spreadsheetml/2006/main" count="2963" uniqueCount="868">
  <si>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</si>
  <si>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</si>
  <si>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</si>
  <si>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</si>
  <si>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</si>
  <si>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in PONUDBENI PREDRAČUN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</si>
  <si>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</si>
  <si>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</si>
  <si>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</si>
  <si>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</si>
  <si>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</si>
  <si>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</si>
  <si>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</si>
  <si>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</si>
  <si>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</si>
  <si>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</si>
  <si>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</si>
  <si>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</si>
  <si>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</si>
  <si>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</si>
  <si>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</si>
  <si>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</si>
  <si>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</si>
  <si>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</si>
  <si>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</si>
  <si>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</si>
  <si>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</si>
  <si>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</si>
  <si>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</si>
  <si>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</si>
  <si>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-</t>
  </si>
  <si>
    <t>1.2   Temeljna tla  (trasa - zemeljski objekti)</t>
  </si>
  <si>
    <t>1.2.1  Izvedba poskusnega polja (TSC 06.740)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</si>
  <si>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</si>
  <si>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</si>
  <si>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</si>
  <si>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</si>
  <si>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</si>
  <si>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</si>
  <si>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</si>
  <si>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</si>
  <si>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</si>
  <si>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</si>
  <si>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</si>
  <si>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</si>
  <si>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</si>
  <si>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</si>
  <si>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</si>
  <si>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</si>
  <si>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</si>
  <si>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</si>
  <si>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</si>
  <si>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</si>
  <si>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</si>
  <si>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</si>
  <si>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</si>
  <si>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</si>
  <si>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</si>
  <si>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</si>
  <si>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</si>
  <si>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</si>
  <si>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</si>
  <si>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</si>
  <si>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</si>
  <si>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</si>
  <si>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</si>
  <si>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</si>
  <si>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</si>
  <si>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</si>
  <si>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</si>
  <si>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</si>
  <si>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</si>
  <si>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>1.4.1 Preiskave zemljin/kamnin za N in KSN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</si>
  <si>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</si>
  <si>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</si>
  <si>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</si>
  <si>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</si>
  <si>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</si>
  <si>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</si>
  <si>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>3 /plast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</si>
  <si>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</si>
  <si>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</si>
  <si>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</si>
  <si>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</si>
  <si>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</si>
  <si>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</si>
  <si>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</si>
  <si>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</si>
  <si>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</si>
  <si>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</si>
  <si>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</si>
  <si>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</si>
  <si>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</si>
  <si>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</si>
  <si>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</si>
  <si>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</si>
  <si>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</si>
  <si>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</si>
  <si>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</si>
  <si>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</si>
  <si>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</si>
  <si>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</si>
  <si>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  - pregled temeljnih tal in dolžine vpetja </t>
  </si>
  <si>
    <t xml:space="preserve"> pilot</t>
  </si>
  <si>
    <t xml:space="preserve">   - preveritev zveznosti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</si>
  <si>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</si>
  <si>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</si>
  <si>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</si>
  <si>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</si>
  <si>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</si>
  <si>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</si>
  <si>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</si>
  <si>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>m3 *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</si>
  <si>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</si>
  <si>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</si>
  <si>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</si>
  <si>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</si>
  <si>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</si>
  <si>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* če je ugotovljen delež delce &gt;0,063 mm večji od 3% se izvede preiskava metilen modro</t>
  </si>
  <si>
    <t>m2</t>
  </si>
  <si>
    <t xml:space="preserve">   - redni nadzor in sodelovanje z Inženirjem</t>
  </si>
  <si>
    <t xml:space="preserve"> število</t>
  </si>
  <si>
    <t>*</t>
  </si>
  <si>
    <t xml:space="preserve">   - delna poročila (mesečna, polletna in letna) </t>
  </si>
  <si>
    <t>objekt</t>
  </si>
  <si>
    <t>ocena</t>
  </si>
  <si>
    <t>3  BITUMINIZIRANE ZMESI (TSC 06.300/06.410)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</si>
  <si>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</si>
  <si>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</si>
  <si>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</si>
  <si>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</si>
  <si>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</si>
  <si>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</si>
  <si>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</si>
  <si>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</si>
  <si>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</si>
  <si>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</si>
  <si>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</si>
  <si>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</si>
  <si>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</si>
  <si>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</si>
  <si>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</si>
  <si>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</si>
  <si>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</si>
  <si>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</si>
  <si>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</si>
  <si>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</si>
  <si>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</si>
  <si>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</si>
  <si>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</si>
  <si>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</si>
  <si>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</si>
  <si>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</si>
  <si>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</si>
  <si>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</si>
  <si>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</si>
  <si>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</si>
  <si>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</si>
  <si>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</si>
  <si>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</si>
  <si>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</si>
  <si>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</si>
  <si>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</si>
  <si>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</si>
  <si>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</si>
  <si>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</si>
  <si>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</si>
  <si>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</si>
  <si>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</si>
  <si>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</si>
  <si>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</si>
  <si>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</si>
  <si>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</si>
  <si>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</si>
  <si>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</si>
  <si>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</si>
  <si>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</si>
  <si>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</si>
  <si>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</si>
  <si>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</si>
  <si>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</si>
  <si>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</si>
  <si>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</si>
  <si>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</si>
  <si>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</si>
  <si>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</si>
  <si>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</si>
  <si>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</si>
  <si>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</si>
  <si>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</si>
  <si>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</si>
  <si>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</si>
  <si>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</si>
  <si>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</si>
  <si>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</si>
  <si>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</si>
  <si>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</si>
  <si>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</si>
  <si>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</si>
  <si>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</si>
  <si>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</si>
  <si>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</si>
  <si>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</si>
  <si>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</si>
  <si>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</si>
  <si>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</si>
  <si>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</si>
  <si>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</si>
  <si>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</si>
  <si>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</si>
  <si>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</si>
  <si>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</si>
  <si>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</si>
  <si>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</si>
  <si>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</si>
  <si>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</si>
  <si>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</si>
  <si>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</si>
  <si>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</si>
  <si>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</si>
  <si>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</si>
  <si>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</si>
  <si>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</si>
  <si>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</si>
  <si>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</si>
  <si>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</si>
  <si>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</si>
  <si>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</si>
  <si>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</si>
  <si>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</si>
  <si>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</si>
  <si>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</si>
  <si>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</si>
  <si>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>3.5. Nadzor in delna poročila o kakovosti izvedenih del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</si>
  <si>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</si>
  <si>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</si>
  <si>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</si>
  <si>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</si>
  <si>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</si>
  <si>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</si>
  <si>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</si>
  <si>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</si>
  <si>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</si>
  <si>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</si>
  <si>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</si>
  <si>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</si>
  <si>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</si>
  <si>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</si>
  <si>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</si>
  <si>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</si>
  <si>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</si>
  <si>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</si>
  <si>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</si>
  <si>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</si>
  <si>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</si>
  <si>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</si>
  <si>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</si>
  <si>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</si>
  <si>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</si>
  <si>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</si>
  <si>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</si>
  <si>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</si>
  <si>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</si>
  <si>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</si>
  <si>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</si>
  <si>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</si>
  <si>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</si>
  <si>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</si>
  <si>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</si>
  <si>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</si>
  <si>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</si>
  <si>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</si>
  <si>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</si>
  <si>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>500*</t>
  </si>
  <si>
    <t>* za objekte do 1000 m2 najmanj 3x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</si>
  <si>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</si>
  <si>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</si>
  <si>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</si>
  <si>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</si>
  <si>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</si>
  <si>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</si>
  <si>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</si>
  <si>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</si>
  <si>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</si>
  <si>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</si>
  <si>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</si>
  <si>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</si>
  <si>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</si>
  <si>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</si>
  <si>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</si>
  <si>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</si>
  <si>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</si>
  <si>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</si>
  <si>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</si>
  <si>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</si>
  <si>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</si>
  <si>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</si>
  <si>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</si>
  <si>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</si>
  <si>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</si>
  <si>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</si>
  <si>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</si>
  <si>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</si>
  <si>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</si>
  <si>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</si>
  <si>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</si>
  <si>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</si>
  <si>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</si>
  <si>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</si>
  <si>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</si>
  <si>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</si>
  <si>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</si>
  <si>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</si>
  <si>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</si>
  <si>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</si>
  <si>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</si>
  <si>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6.2.6.1 Betonski temelji drogov VO</t>
  </si>
  <si>
    <t>6.2.6.2 Temelji sider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</si>
  <si>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</si>
  <si>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</si>
  <si>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</si>
  <si>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</si>
  <si>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</si>
  <si>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</si>
  <si>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</si>
  <si>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</si>
  <si>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</si>
  <si>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</si>
  <si>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</si>
  <si>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</si>
  <si>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</si>
  <si>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</si>
  <si>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</si>
  <si>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</si>
  <si>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</si>
  <si>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</si>
  <si>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 xml:space="preserve"> -dimenzijska in geometrijska kontrola</t>
  </si>
  <si>
    <t>SIST EN ISO 15630-2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</si>
  <si>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</si>
  <si>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</si>
  <si>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</si>
  <si>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</si>
  <si>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</si>
  <si>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</si>
  <si>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</si>
  <si>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</si>
  <si>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</si>
  <si>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</si>
  <si>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</si>
  <si>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</si>
  <si>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</si>
  <si>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</si>
  <si>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</si>
  <si>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</si>
  <si>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</si>
  <si>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</si>
  <si>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</si>
  <si>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</si>
  <si>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</si>
  <si>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</si>
  <si>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</si>
  <si>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</si>
  <si>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</si>
  <si>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</si>
  <si>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</si>
  <si>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</si>
  <si>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>po SIST EN 1337 in Zulassung DiBt / TSC 07.106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</si>
  <si>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</si>
  <si>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</si>
  <si>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</si>
  <si>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</si>
  <si>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</si>
  <si>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</si>
  <si>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-pregled dilatacij na objektu za n=&lt;3</t>
  </si>
  <si>
    <t>TSC 07.107; TL/TP-FU</t>
  </si>
  <si>
    <t xml:space="preserve"> -pregled dilatacij pri proizvajalcu za n=&gt;4</t>
  </si>
  <si>
    <t xml:space="preserve"> - asfaltne po TSC 06.450 / ETA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</si>
  <si>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</si>
  <si>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</si>
  <si>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</si>
  <si>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</si>
  <si>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>* najmanj 1 x na objekt za vsak proizvod/proizvajalec</t>
  </si>
  <si>
    <t xml:space="preserve">   - preiskus tesnosti (z zrakom ali vodo) ter pregled z video kamero </t>
  </si>
  <si>
    <t xml:space="preserve">   - cevovodi</t>
  </si>
  <si>
    <t>SIST EN 1610</t>
  </si>
  <si>
    <t xml:space="preserve">   - jaški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</si>
  <si>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</si>
  <si>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</si>
  <si>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</si>
  <si>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</si>
  <si>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</si>
  <si>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</si>
  <si>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</si>
  <si>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</si>
  <si>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</si>
  <si>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</si>
  <si>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>a.) skladnost izvedbe s projektom</t>
  </si>
  <si>
    <t>SIST EN 1090-1</t>
  </si>
  <si>
    <t>b.) preskusi materialov</t>
  </si>
  <si>
    <t>c.) zvarov in vijačenja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</si>
  <si>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</si>
  <si>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</si>
  <si>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</si>
  <si>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</si>
  <si>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</si>
  <si>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</si>
  <si>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</si>
  <si>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</si>
  <si>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</si>
  <si>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</si>
  <si>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</si>
  <si>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b.) betonski elementi  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</si>
  <si>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</si>
  <si>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</si>
  <si>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</si>
  <si>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</si>
  <si>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</si>
  <si>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</si>
  <si>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</si>
  <si>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</si>
  <si>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</si>
  <si>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</si>
  <si>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</si>
  <si>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</si>
  <si>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</si>
  <si>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</si>
  <si>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</si>
  <si>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</si>
  <si>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</si>
  <si>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</si>
  <si>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</si>
  <si>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</si>
  <si>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</si>
  <si>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</si>
  <si>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</si>
  <si>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</si>
  <si>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</si>
  <si>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</si>
  <si>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</si>
  <si>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</si>
  <si>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</si>
  <si>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>točka 4.3</t>
  </si>
  <si>
    <t>točka 5.2.1</t>
  </si>
  <si>
    <t>točka 7.2</t>
  </si>
  <si>
    <t xml:space="preserve">   - minerološki petrgrafski pregled zrn</t>
  </si>
  <si>
    <t xml:space="preserve">   - vpijanje vode</t>
  </si>
  <si>
    <t xml:space="preserve">  - kristalizacija soli</t>
  </si>
  <si>
    <t xml:space="preserve">  - modul oblike</t>
  </si>
  <si>
    <t xml:space="preserve">  - pregled rešetkastih drogov tipa LS pri proizvajalcu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</si>
  <si>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</si>
  <si>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</si>
  <si>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</si>
  <si>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</si>
  <si>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 -preiskave materialov</t>
  </si>
  <si>
    <t xml:space="preserve">   -kakovost betonske podlage</t>
  </si>
  <si>
    <t xml:space="preserve">   -vremenski pogoji</t>
  </si>
  <si>
    <t xml:space="preserve">   -poraba materialov</t>
  </si>
  <si>
    <t xml:space="preserve">   -debelina nanešenih slojev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</si>
  <si>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</si>
  <si>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</si>
  <si>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</si>
  <si>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</si>
  <si>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</si>
  <si>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končna ocena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</si>
  <si>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</si>
  <si>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</si>
  <si>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</si>
  <si>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</si>
  <si>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</si>
  <si>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</si>
  <si>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</si>
  <si>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očščenosti materiala (SA,RA)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</si>
  <si>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</si>
  <si>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</si>
  <si>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</si>
  <si>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</si>
  <si>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 xml:space="preserve">   - kontrola očščenosti materiala (SA, RA)</t>
  </si>
  <si>
    <t>Skupaj: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</si>
  <si>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</si>
  <si>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</si>
  <si>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</si>
  <si>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</si>
  <si>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</si>
  <si>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</si>
  <si>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</si>
  <si>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t>SIST EN 13286-41??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</si>
  <si>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</si>
  <si>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</si>
  <si>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</si>
  <si>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</si>
  <si>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</si>
  <si>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</si>
  <si>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</si>
  <si>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</si>
  <si>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</si>
  <si>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</si>
  <si>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</si>
  <si>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</si>
  <si>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</si>
  <si>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</si>
  <si>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</si>
  <si>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</si>
  <si>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</si>
  <si>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</si>
  <si>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</si>
  <si>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</si>
  <si>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</si>
  <si>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</si>
  <si>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</si>
  <si>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</si>
  <si>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</si>
  <si>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</si>
  <si>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</si>
  <si>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</si>
  <si>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</si>
  <si>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</si>
  <si>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</si>
  <si>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</si>
  <si>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</si>
  <si>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</si>
  <si>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</si>
  <si>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</si>
  <si>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</si>
  <si>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</si>
  <si>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</si>
  <si>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</si>
  <si>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</si>
  <si>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</si>
  <si>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</si>
  <si>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</si>
  <si>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</si>
  <si>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</si>
  <si>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</si>
  <si>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</si>
  <si>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</si>
  <si>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</si>
  <si>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</si>
  <si>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</si>
  <si>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</si>
  <si>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</si>
  <si>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</si>
  <si>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</si>
  <si>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</si>
  <si>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</si>
  <si>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</si>
  <si>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</si>
  <si>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</si>
  <si>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</si>
  <si>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</si>
  <si>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</si>
  <si>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</si>
  <si>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</si>
  <si>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</si>
  <si>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</si>
  <si>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 Kovinske konstrukcije (jeklene konstrukcije, portali, prometni znaki, javna razsvetljava)</t>
  </si>
  <si>
    <t>11.4.4 Drugo (javna razsvetljava po SIST EN 40-5, ostali prometni znaki po SIST EN 12899-2,3 )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</si>
  <si>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</si>
  <si>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</si>
  <si>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</si>
  <si>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</si>
  <si>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</si>
  <si>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12.4.1   Pregled betonskih pragov (SIST EN 13230-2, točka 4.6.2)</t>
  </si>
  <si>
    <t>12.5   Pregled kamnite grede (SIST EN 13450)</t>
  </si>
  <si>
    <t>14  Vozno omrežje</t>
  </si>
  <si>
    <t>15 SANACIJSKA DELA</t>
  </si>
  <si>
    <t>15.01 Preiskave na betonu</t>
  </si>
  <si>
    <t>15.04 Preiskave na materialih za reprofilacijo in na njeni izvedbi</t>
  </si>
  <si>
    <t>16 KONČNA POROČILA Z OCENO IZVEDENIH DEL</t>
  </si>
  <si>
    <t>16.01 Trasa</t>
  </si>
  <si>
    <t>16.02 Objekti</t>
  </si>
  <si>
    <t>17 Koordinacije, sodelovanje s strokovno službo naročnika in inženirja,</t>
  </si>
  <si>
    <t xml:space="preserve"> -pregled dilatacij na objektu (Flexjiint EP)</t>
  </si>
  <si>
    <t>SKUPAJ</t>
  </si>
  <si>
    <t xml:space="preserve">   - kakovostni in količinski pregled tirnice pri proizvajalcu </t>
  </si>
  <si>
    <t xml:space="preserve">   -kakovostni in količinski pregled kretnic in tirnih križišč pri proizvajalcu</t>
  </si>
  <si>
    <t xml:space="preserve">   - kakovostni in količinski pregled betonskih pragov pri proizvajalcu</t>
  </si>
  <si>
    <t xml:space="preserve">   - kakovostni in količinski pregled pritrdilnega materialaj pri proizvajalcu (komplet elastični pritrdilni sistem kot npr. pandrol ali SKL)</t>
  </si>
  <si>
    <t xml:space="preserve"> - kakovostni in količinski pregled naprav proti vzdolžnemu in prečnemu pomiku tira pri proizvajalcu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</si>
  <si>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</si>
  <si>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</si>
  <si>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</si>
  <si>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</si>
  <si>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</si>
  <si>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</si>
  <si>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</si>
  <si>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</si>
  <si>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</si>
  <si>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</si>
  <si>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</si>
  <si>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</si>
  <si>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 xml:space="preserve">   - zrnavost zmesi zrn </t>
    </r>
    <r>
      <rPr>
        <sz val="9"/>
        <rFont val="InterstateCE-Light"/>
        <charset val="238"/>
      </rPr>
      <t>(po vgradnji)*</t>
    </r>
  </si>
  <si>
    <t xml:space="preserve">   - kakovost finih delcev (ekvivalent peska)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</si>
  <si>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</si>
  <si>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</si>
  <si>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2.2  Vezane spodnje nosilne plasti s hidravličnimi vezivi </t>
    </r>
    <r>
      <rPr>
        <sz val="10"/>
        <rFont val="InterstateCE-Light"/>
        <family val="2"/>
        <charset val="238"/>
      </rPr>
      <t>(TSC 06.320)</t>
    </r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</si>
  <si>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</si>
  <si>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</si>
  <si>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</si>
  <si>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</si>
  <si>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</si>
  <si>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</si>
  <si>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</si>
  <si>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</si>
  <si>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</si>
  <si>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</si>
  <si>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</si>
  <si>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</si>
  <si>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-pregled izvedene PKZ obstoječih ležišč</t>
  </si>
  <si>
    <t xml:space="preserve">   - kakovostni in količinski pregled lesenih pragov pri proizvajalcu</t>
  </si>
  <si>
    <t xml:space="preserve">   - betonski peronski elementi</t>
  </si>
  <si>
    <t xml:space="preserve">15.05 Protikorozijska zaščita armature </t>
  </si>
  <si>
    <t>16.03 PHO</t>
  </si>
  <si>
    <t xml:space="preserve">  - mehanske in obstojnostne lastnosti, piloti za temelje PHO</t>
  </si>
  <si>
    <t>12.2   Pregled kretnic in tirnih križišč</t>
  </si>
  <si>
    <t xml:space="preserve">   - Ultrazvočni pregled zvarov kretnic in tirnih križišč</t>
  </si>
  <si>
    <t>12.4.2   Pregled lesenih pragov</t>
  </si>
  <si>
    <t xml:space="preserve">   - vizualna ocena karakteristik, kontrola globine</t>
  </si>
  <si>
    <t>penetracije, kontrola navzema-po dokumentacije dobavitelja</t>
  </si>
  <si>
    <t>17 KOORDINACIJE, SODELOVANJE Z NADZOROM,…</t>
  </si>
  <si>
    <t xml:space="preserve"> - Koordinacije, vrednotenje preiskav in končnih ocen notranje kontrole kvalitete, izvedba dodatnih preiskav (vrednoteno v urah)</t>
  </si>
  <si>
    <t xml:space="preserve">   - Kontrola pri vgrajevanju (za vsa področja: tč.1-tč.11)</t>
  </si>
  <si>
    <r>
      <t xml:space="preserve"> - Sodelovanje z nadzorom</t>
    </r>
    <r>
      <rPr>
        <sz val="9"/>
        <color theme="1"/>
        <rFont val="Calibri"/>
        <family val="2"/>
        <charset val="238"/>
      </rPr>
      <t xml:space="preserve"> (za vsa področja: tč.1-tč.11)</t>
    </r>
  </si>
  <si>
    <t>Eurokod</t>
  </si>
  <si>
    <t>/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</si>
  <si>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</si>
  <si>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</si>
  <si>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</si>
  <si>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</si>
  <si>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</si>
  <si>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</si>
  <si>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</si>
  <si>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</si>
  <si>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</si>
  <si>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</si>
  <si>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</si>
  <si>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</si>
  <si>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</si>
  <si>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</si>
  <si>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</si>
  <si>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</si>
  <si>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</si>
  <si>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</si>
  <si>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</si>
  <si>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</si>
  <si>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</si>
  <si>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</si>
  <si>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</si>
  <si>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</si>
  <si>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</si>
  <si>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</si>
  <si>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</si>
  <si>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</si>
  <si>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</si>
  <si>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</si>
  <si>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</si>
  <si>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</si>
  <si>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</si>
  <si>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</si>
  <si>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</si>
  <si>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</si>
  <si>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</si>
  <si>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</si>
  <si>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</si>
  <si>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</si>
  <si>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</si>
  <si>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</si>
  <si>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</si>
  <si>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</si>
  <si>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</si>
  <si>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</si>
  <si>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</si>
  <si>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</si>
  <si>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</si>
  <si>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</si>
  <si>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</si>
  <si>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</si>
  <si>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</si>
  <si>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</si>
  <si>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</si>
  <si>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</si>
  <si>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</si>
  <si>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</si>
  <si>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</si>
  <si>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</si>
  <si>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</si>
  <si>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</si>
  <si>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</si>
  <si>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</si>
  <si>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</si>
  <si>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</si>
  <si>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</si>
  <si>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</si>
  <si>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</si>
  <si>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</si>
  <si>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</si>
  <si>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</si>
  <si>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</si>
  <si>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</si>
  <si>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</si>
  <si>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</si>
  <si>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</si>
  <si>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</si>
  <si>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</si>
  <si>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</si>
  <si>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</si>
  <si>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</si>
  <si>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</si>
  <si>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</si>
  <si>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</si>
  <si>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</si>
  <si>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</si>
  <si>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</si>
  <si>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</si>
  <si>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</si>
  <si>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</si>
  <si>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</si>
  <si>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</si>
  <si>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</si>
  <si>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</si>
  <si>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</si>
  <si>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</si>
  <si>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</si>
  <si>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</si>
  <si>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</si>
  <si>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</si>
  <si>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</si>
  <si>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</si>
  <si>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</si>
  <si>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</si>
  <si>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</si>
  <si>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</si>
  <si>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</si>
  <si>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</si>
  <si>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</si>
  <si>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</si>
  <si>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</si>
  <si>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</si>
  <si>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</si>
  <si>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</si>
  <si>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</si>
  <si>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</si>
  <si>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</si>
  <si>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</si>
  <si>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</si>
  <si>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</si>
  <si>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</si>
  <si>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</si>
  <si>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</si>
  <si>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</si>
  <si>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</si>
  <si>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</si>
  <si>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</si>
  <si>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</si>
  <si>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</si>
  <si>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</si>
  <si>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</si>
  <si>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</si>
  <si>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</si>
  <si>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</si>
  <si>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   JEKLA ZA ARMIRANJE, PREDNAPENJANJE IN KONSTRUKCIJE </t>
  </si>
  <si>
    <t xml:space="preserve">8.1 Jekla za armiranje </t>
  </si>
  <si>
    <t>8.1.2 Varjene palice</t>
  </si>
  <si>
    <t>8.1.3 Armaturne mreže v skladu s standardom SIST EN 1992-1-1 ter STS</t>
  </si>
  <si>
    <t>9 OPREMA OBJEKTOV</t>
  </si>
  <si>
    <t>9.1 Varnostne ograje skladno s SIST EN 1317-1,-2,-5</t>
  </si>
  <si>
    <t>9.3 Zaščitne ograje</t>
  </si>
  <si>
    <t>9.4 Sistemi za odvodnjavanje</t>
  </si>
  <si>
    <t>9.5. Sistemi za odvodnjavanje iz litega železa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</si>
  <si>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</si>
  <si>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</si>
  <si>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</si>
  <si>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</si>
  <si>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 PROIZVODI ZA ODVODNJAVANJE</t>
  </si>
  <si>
    <t>7 PREDNAPETA GEOTEHNIČNA SIDRA - TRAJNA (rezervna sidrišča)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</si>
  <si>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</si>
  <si>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</si>
  <si>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</si>
  <si>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</si>
  <si>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22 % DDV</t>
  </si>
  <si>
    <t>SKUPAJ z DDV</t>
  </si>
  <si>
    <t>DRSI</t>
  </si>
  <si>
    <t xml:space="preserve">   - gostota in vlažnost z izotop. sondo </t>
  </si>
  <si>
    <t>1/objekt</t>
  </si>
  <si>
    <t>20*</t>
  </si>
  <si>
    <t>7.8 PASIVNA SIDRA - SN sidra, IBO sidra</t>
  </si>
  <si>
    <t>8.1.1 Armaturnja jekla v skladu s standardom SIST EN 1992-1-1 ter STS, ETA ali CUAP (rebrasta armatura)</t>
  </si>
  <si>
    <t xml:space="preserve">   - kontrolne meritve dimenzij drenažnih cevi</t>
  </si>
  <si>
    <t>1 x objekt*</t>
  </si>
  <si>
    <t>c.) kontrola protikorozijske zaščite</t>
  </si>
  <si>
    <t>d.) strokovna ocena izvedbe konstukcije</t>
  </si>
  <si>
    <t xml:space="preserve">  - obstojnost na zmrzovanje tajanje</t>
  </si>
  <si>
    <r>
      <t>15.02 Površinska obdelava betonov (trajnoelastični premazi, hidrofobni premazi</t>
    </r>
    <r>
      <rPr>
        <b/>
        <sz val="9"/>
        <rFont val="Calibri"/>
        <family val="2"/>
        <charset val="238"/>
      </rPr>
      <t>)</t>
    </r>
  </si>
  <si>
    <t xml:space="preserve">15.06 Protikorozijska zaščita kovinskih elementov </t>
  </si>
  <si>
    <t xml:space="preserve">   - natezni preskus armaturne geomreže</t>
  </si>
  <si>
    <t>SIST EN ISO 10319</t>
  </si>
  <si>
    <t>15.07 Ojačitev nosilnih AB elementov</t>
  </si>
  <si>
    <t xml:space="preserve"> - pregled tehnične dokumentacije za karbonske lamele</t>
  </si>
  <si>
    <t>Odvzem jeder obeh asfaltnih plasti na istem prehodu je na enem mestu, zato se vrtanje obračuna le enkrat.</t>
  </si>
  <si>
    <t xml:space="preserve">   - pregled izvedbe in meritve ravnosti zaščitnih plošč (sistem</t>
  </si>
  <si>
    <t xml:space="preserve">                                                                             Servidek/Servipak)</t>
  </si>
  <si>
    <t xml:space="preserve">   - bit. hidroiz.trak za horizont.hidroiz. (odtržna trdn.*)</t>
  </si>
  <si>
    <t xml:space="preserve">   - bit. hidroiz.trak - pregled izvedene horizontalne HI s potrkavanjem</t>
  </si>
  <si>
    <t>SIST EN 15048-1</t>
  </si>
  <si>
    <t>b.) kontrola protikorozijske zaščite vijačne zveze</t>
  </si>
  <si>
    <t>a.) natezni preskus vijačne zveze</t>
  </si>
  <si>
    <t>1×tip droga</t>
  </si>
  <si>
    <t>1× tip v. z.</t>
  </si>
  <si>
    <t>polje</t>
  </si>
  <si>
    <t xml:space="preserve">9.7  Ležišča </t>
  </si>
  <si>
    <t>9.6 Sistemi za odvodnjavanje iz armiranega poliestra</t>
  </si>
  <si>
    <t>9.7.1  Pregled ležišč</t>
  </si>
  <si>
    <t xml:space="preserve">9.8  Dilatacije </t>
  </si>
  <si>
    <t xml:space="preserve">9.8.1  Pregled dilatacij </t>
  </si>
  <si>
    <t>9.9  Obremenilna preiskušnja - za premostitvene objekte z razponom večjim od 15 m (naroči izvajalec)</t>
  </si>
  <si>
    <t>9.10 Ničelni pregledi  objektov - za novogradnje</t>
  </si>
  <si>
    <t xml:space="preserve">   - terenska kontrola lastnostih izvedbe s podeljenim soglasjem (STS) in elaboratom sidra (TE)</t>
  </si>
  <si>
    <t>** Piloti -zabite jeklene cevi za PHO</t>
  </si>
  <si>
    <r>
      <t xml:space="preserve">SIST 1026, </t>
    </r>
    <r>
      <rPr>
        <sz val="8"/>
        <rFont val="Calibri"/>
        <family val="2"/>
        <charset val="238"/>
        <scheme val="minor"/>
      </rPr>
      <t>dod. ND,NE</t>
    </r>
  </si>
  <si>
    <t>SIST 1026, dod. ND</t>
  </si>
  <si>
    <t xml:space="preserve">  - mehanske in obstojnostne lastnosti, plitko temeljenje za PHO</t>
  </si>
  <si>
    <t>6.2.6.3 Temelji PHO</t>
  </si>
  <si>
    <t>1×šaržo</t>
  </si>
  <si>
    <t>1/trasa</t>
  </si>
  <si>
    <t>3.2 Bituminizirane zmesi za zgornje asfaltne nosilne plasti (AC base)</t>
  </si>
  <si>
    <t>3.2.4 Vgrajena bituminizirana zmes</t>
  </si>
  <si>
    <t>3.5.1 Bitumenski beton (AC surf)</t>
  </si>
  <si>
    <t>3.5.1.4 Vgrajena bituminizirana zmes</t>
  </si>
  <si>
    <t>objekti</t>
  </si>
  <si>
    <t xml:space="preserve">   - betonski robniki</t>
  </si>
  <si>
    <t xml:space="preserve">   - betonski tlakovci</t>
  </si>
  <si>
    <t xml:space="preserve">   - kakovostni in količinski pregled  materiala za kamnito gredo pri proizvajalcu</t>
  </si>
  <si>
    <t>SIST EN 1340</t>
  </si>
  <si>
    <t>SIST EN 1338</t>
  </si>
  <si>
    <t xml:space="preserve">11.4.3 Vijačne zveze sidro - matica  </t>
  </si>
  <si>
    <t xml:space="preserve">   - betonska kanalete za odvodnjavanje</t>
  </si>
  <si>
    <t>SIST EN 1433</t>
  </si>
  <si>
    <t xml:space="preserve"> - kovinske: lamelne ali glavniki po TL/TP- FÜ / ETA/ TSC 07.107</t>
  </si>
  <si>
    <t>1 /plast**</t>
  </si>
  <si>
    <t xml:space="preserve">   - prostorninska masa</t>
  </si>
  <si>
    <t xml:space="preserve">     - idenfifikacija barve (IR spekter)</t>
  </si>
  <si>
    <t xml:space="preserve">     - debelina nanosa (analiza etalona)</t>
  </si>
  <si>
    <t>TSC 02.410</t>
  </si>
  <si>
    <t xml:space="preserve">     - dnevna vidnost</t>
  </si>
  <si>
    <t>SIST EN 1436</t>
  </si>
  <si>
    <t xml:space="preserve">     - nočna vidnost v suhih pogojih</t>
  </si>
  <si>
    <t xml:space="preserve">     - drsnost</t>
  </si>
  <si>
    <t>1.1 OPREMA CEST</t>
  </si>
  <si>
    <t>11.1 Preskus skladnosti izvedbe talnih označb</t>
  </si>
  <si>
    <t>11.1.1 Tankoslojne talne označbe</t>
  </si>
  <si>
    <r>
      <t xml:space="preserve"> m</t>
    </r>
    <r>
      <rPr>
        <vertAlign val="superscript"/>
        <sz val="10"/>
        <rFont val="Calibri"/>
        <family val="2"/>
        <charset val="238"/>
      </rPr>
      <t>1</t>
    </r>
  </si>
  <si>
    <t>1,00*</t>
  </si>
  <si>
    <t xml:space="preserve">   - horizontalni pomik pilotov za PHO**</t>
  </si>
  <si>
    <t>* pri premostitvenih objektih se pregleda 100 %, pri podpornih zidovih 50 % in pri PHO  25 % pilotov</t>
  </si>
  <si>
    <t>pilot-zabita cev</t>
  </si>
  <si>
    <t>15.03 Injektiranje votlin z maso</t>
  </si>
  <si>
    <t>11.5.1 Preskusi materialov ograj za zaščito pred hrupom</t>
  </si>
  <si>
    <t>12.1.a   Neprekinjeno zavarjeni tir (UIC 720, SIST EN 14730-1 in -2)</t>
  </si>
  <si>
    <t xml:space="preserve"> - nadstrešnica</t>
  </si>
  <si>
    <t xml:space="preserve">   - ultrazvočni pregled zvarov na tiru</t>
  </si>
  <si>
    <t>Antigrafitni zaščitni premaz</t>
  </si>
  <si>
    <t>število zvarov na tirnicah in kretnicah</t>
  </si>
  <si>
    <t xml:space="preserve">   - betonska kabelska korita</t>
  </si>
  <si>
    <t>11.4.2 Drogovi VM  tip LS16LAvp</t>
  </si>
  <si>
    <t>11.4.1 Jeklene konstrukcije po SIST EN 1090 (Nadstrešek)</t>
  </si>
  <si>
    <t>25 drogov JR, 3prometni znaki</t>
  </si>
  <si>
    <t xml:space="preserve">1.4.3.1 Za objekti </t>
  </si>
  <si>
    <t xml:space="preserve">9.2 Mostne ograje </t>
  </si>
  <si>
    <t>Izvajanje zunanje kontrole kakovosti pri umestitvi podhoda na železniški postaji Ponikva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</si>
</sst>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\ _€"/>
    <numFmt numFmtId="166" formatCode="0.0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11"/>
      <color rgb="FFFF0000"/>
      <name val="InterstateCE-Light"/>
      <family val="2"/>
      <charset val="238"/>
    </font>
    <font>
      <b/>
      <sz val="10"/>
      <name val="InterstateCE-Light"/>
      <family val="2"/>
      <charset val="238"/>
    </font>
    <font>
      <sz val="8"/>
      <color indexed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11"/>
      <color rgb="FFFF0000"/>
      <name val="Calibri"/>
      <family val="2"/>
      <scheme val="minor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sz val="9"/>
      <name val="InterstateCE-Light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InterstateCE-Light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InterstateCE-Light"/>
      <family val="2"/>
      <charset val="238"/>
    </font>
    <font>
      <b/>
      <sz val="10"/>
      <color rgb="FFFF0000"/>
      <name val="InterstateCE-Light"/>
      <family val="2"/>
      <charset val="238"/>
    </font>
    <font>
      <sz val="9"/>
      <color rgb="FFFF0000"/>
      <name val="InterstateCE-Light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InterstateCE-Light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8" fillId="0" borderId="0"/>
  </cellStyleXfs>
  <cellXfs count="619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164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0" quotePrefix="1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/>
    <xf numFmtId="0" fontId="2" fillId="0" borderId="6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164" fontId="2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right"/>
    </xf>
    <xf numFmtId="164" fontId="3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164" fontId="2" fillId="0" borderId="0" xfId="0" quotePrefix="1" applyNumberFormat="1" applyFont="1" applyFill="1" applyBorder="1" applyAlignment="1" applyProtection="1"/>
    <xf numFmtId="164" fontId="2" fillId="0" borderId="5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Alignment="1" applyProtection="1"/>
    <xf numFmtId="164" fontId="15" fillId="0" borderId="0" xfId="0" applyNumberFormat="1" applyFont="1" applyFill="1" applyAlignment="1" applyProtection="1"/>
    <xf numFmtId="0" fontId="13" fillId="0" borderId="0" xfId="0" applyFont="1" applyFill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164" fontId="13" fillId="0" borderId="3" xfId="0" applyNumberFormat="1" applyFont="1" applyFill="1" applyBorder="1" applyAlignment="1" applyProtection="1"/>
    <xf numFmtId="164" fontId="13" fillId="0" borderId="3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14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Protection="1"/>
    <xf numFmtId="164" fontId="13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164" fontId="18" fillId="0" borderId="0" xfId="0" applyNumberFormat="1" applyFont="1" applyFill="1" applyAlignment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right"/>
    </xf>
    <xf numFmtId="2" fontId="17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0" fontId="9" fillId="0" borderId="6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left"/>
    </xf>
    <xf numFmtId="164" fontId="9" fillId="0" borderId="0" xfId="0" applyNumberFormat="1" applyFont="1" applyFill="1" applyBorder="1" applyAlignment="1" applyProtection="1"/>
    <xf numFmtId="164" fontId="9" fillId="0" borderId="3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/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164" fontId="27" fillId="0" borderId="0" xfId="0" applyNumberFormat="1" applyFont="1" applyFill="1" applyAlignment="1" applyProtection="1"/>
    <xf numFmtId="164" fontId="9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2" fontId="3" fillId="0" borderId="0" xfId="0" quotePrefix="1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/>
    <xf numFmtId="164" fontId="29" fillId="0" borderId="3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/>
    <xf numFmtId="2" fontId="2" fillId="0" borderId="5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164" fontId="2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Alignment="1" applyProtection="1"/>
    <xf numFmtId="2" fontId="13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2" fontId="3" fillId="0" borderId="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/>
    <xf numFmtId="2" fontId="3" fillId="0" borderId="3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/>
    <xf numFmtId="164" fontId="2" fillId="0" borderId="7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4" fontId="9" fillId="0" borderId="10" xfId="0" applyNumberFormat="1" applyFont="1" applyFill="1" applyBorder="1" applyAlignment="1" applyProtection="1">
      <alignment vertical="center"/>
    </xf>
    <xf numFmtId="164" fontId="9" fillId="0" borderId="10" xfId="0" quotePrefix="1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horizontal="right"/>
    </xf>
    <xf numFmtId="9" fontId="9" fillId="0" borderId="10" xfId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/>
    </xf>
    <xf numFmtId="9" fontId="2" fillId="0" borderId="10" xfId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quotePrefix="1" applyNumberFormat="1" applyFont="1" applyFill="1" applyBorder="1" applyAlignment="1" applyProtection="1">
      <alignment horizontal="right"/>
    </xf>
    <xf numFmtId="9" fontId="9" fillId="0" borderId="3" xfId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left" vertical="center"/>
    </xf>
    <xf numFmtId="2" fontId="3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Protection="1"/>
    <xf numFmtId="164" fontId="35" fillId="0" borderId="0" xfId="0" applyNumberFormat="1" applyFont="1" applyFill="1" applyAlignment="1" applyProtection="1"/>
    <xf numFmtId="164" fontId="37" fillId="0" borderId="3" xfId="2" applyNumberFormat="1" applyFont="1" applyFill="1" applyBorder="1" applyAlignment="1" applyProtection="1">
      <alignment horizontal="right" wrapText="1"/>
    </xf>
    <xf numFmtId="164" fontId="37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164" fontId="38" fillId="0" borderId="0" xfId="0" applyNumberFormat="1" applyFont="1" applyFill="1" applyAlignment="1" applyProtection="1">
      <alignment horizontal="left"/>
    </xf>
    <xf numFmtId="164" fontId="39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Border="1" applyAlignment="1" applyProtection="1"/>
    <xf numFmtId="164" fontId="40" fillId="0" borderId="0" xfId="0" applyNumberFormat="1" applyFont="1" applyFill="1" applyAlignment="1" applyProtection="1"/>
    <xf numFmtId="49" fontId="16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/>
    <xf numFmtId="2" fontId="29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left"/>
    </xf>
    <xf numFmtId="2" fontId="16" fillId="0" borderId="0" xfId="0" applyNumberFormat="1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Protection="1"/>
    <xf numFmtId="0" fontId="9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2" fontId="25" fillId="0" borderId="0" xfId="0" applyNumberFormat="1" applyFont="1" applyFill="1" applyAlignment="1" applyProtection="1">
      <alignment vertical="center"/>
    </xf>
    <xf numFmtId="3" fontId="16" fillId="0" borderId="0" xfId="0" applyNumberFormat="1" applyFont="1" applyFill="1" applyAlignment="1" applyProtection="1">
      <alignment horizontal="center"/>
    </xf>
    <xf numFmtId="3" fontId="16" fillId="0" borderId="0" xfId="0" applyNumberFormat="1" applyFont="1" applyFill="1" applyAlignment="1" applyProtection="1">
      <alignment horizontal="center" vertical="center"/>
    </xf>
    <xf numFmtId="3" fontId="26" fillId="0" borderId="0" xfId="0" applyNumberFormat="1" applyFont="1" applyFill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right"/>
    </xf>
    <xf numFmtId="2" fontId="3" fillId="0" borderId="15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2" fontId="3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>
      <alignment horizontal="left"/>
    </xf>
    <xf numFmtId="164" fontId="2" fillId="0" borderId="5" xfId="0" quotePrefix="1" applyNumberFormat="1" applyFont="1" applyFill="1" applyBorder="1" applyAlignment="1" applyProtection="1">
      <alignment horizontal="right"/>
    </xf>
    <xf numFmtId="164" fontId="2" fillId="0" borderId="15" xfId="0" quotePrefix="1" applyNumberFormat="1" applyFont="1" applyFill="1" applyBorder="1" applyAlignment="1" applyProtection="1">
      <alignment horizontal="right"/>
    </xf>
    <xf numFmtId="3" fontId="9" fillId="0" borderId="3" xfId="0" quotePrefix="1" applyNumberFormat="1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3" fontId="3" fillId="0" borderId="1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/>
    <xf numFmtId="2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/>
    <xf numFmtId="2" fontId="3" fillId="0" borderId="17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left"/>
    </xf>
    <xf numFmtId="164" fontId="2" fillId="0" borderId="18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right"/>
    </xf>
    <xf numFmtId="0" fontId="44" fillId="0" borderId="0" xfId="0" applyFont="1" applyFill="1" applyProtection="1"/>
    <xf numFmtId="3" fontId="2" fillId="0" borderId="18" xfId="0" applyNumberFormat="1" applyFont="1" applyFill="1" applyBorder="1" applyAlignment="1" applyProtection="1">
      <alignment horizontal="center"/>
    </xf>
    <xf numFmtId="3" fontId="9" fillId="0" borderId="5" xfId="0" applyNumberFormat="1" applyFont="1" applyFill="1" applyBorder="1" applyAlignment="1" applyProtection="1">
      <alignment horizontal="center"/>
    </xf>
    <xf numFmtId="3" fontId="9" fillId="0" borderId="4" xfId="0" applyNumberFormat="1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10" xfId="0" quotePrefix="1" applyNumberFormat="1" applyFont="1" applyFill="1" applyBorder="1" applyAlignment="1" applyProtection="1">
      <alignment horizontal="center"/>
    </xf>
    <xf numFmtId="3" fontId="9" fillId="0" borderId="4" xfId="0" quotePrefix="1" applyNumberFormat="1" applyFont="1" applyFill="1" applyBorder="1" applyAlignment="1" applyProtection="1">
      <alignment horizontal="center"/>
    </xf>
    <xf numFmtId="3" fontId="9" fillId="0" borderId="6" xfId="0" quotePrefix="1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3" fontId="2" fillId="0" borderId="5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</xf>
    <xf numFmtId="3" fontId="2" fillId="0" borderId="5" xfId="0" quotePrefix="1" applyNumberFormat="1" applyFont="1" applyFill="1" applyBorder="1" applyAlignment="1" applyProtection="1">
      <alignment horizontal="center"/>
    </xf>
    <xf numFmtId="9" fontId="2" fillId="0" borderId="0" xfId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Protection="1"/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Alignment="1" applyProtection="1">
      <alignment horizontal="left"/>
    </xf>
    <xf numFmtId="0" fontId="9" fillId="0" borderId="14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/>
    <xf numFmtId="164" fontId="2" fillId="0" borderId="19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>
      <alignment horizontal="right"/>
    </xf>
    <xf numFmtId="0" fontId="45" fillId="0" borderId="0" xfId="0" applyFont="1" applyFill="1" applyProtection="1"/>
    <xf numFmtId="2" fontId="46" fillId="0" borderId="3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Alignment="1" applyProtection="1">
      <alignment horizontal="center" vertical="center"/>
    </xf>
    <xf numFmtId="3" fontId="44" fillId="0" borderId="0" xfId="0" applyNumberFormat="1" applyFont="1" applyFill="1" applyAlignment="1" applyProtection="1">
      <alignment horizontal="center"/>
    </xf>
    <xf numFmtId="0" fontId="44" fillId="0" borderId="18" xfId="0" applyFont="1" applyFill="1" applyBorder="1" applyProtection="1"/>
    <xf numFmtId="3" fontId="44" fillId="0" borderId="18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Alignment="1" applyProtection="1">
      <alignment horizontal="right"/>
    </xf>
    <xf numFmtId="164" fontId="47" fillId="0" borderId="0" xfId="0" applyNumberFormat="1" applyFont="1" applyFill="1" applyBorder="1" applyAlignment="1" applyProtection="1">
      <alignment horizontal="center"/>
    </xf>
    <xf numFmtId="164" fontId="48" fillId="0" borderId="0" xfId="0" applyNumberFormat="1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2" fontId="13" fillId="0" borderId="5" xfId="0" applyNumberFormat="1" applyFont="1" applyFill="1" applyBorder="1" applyAlignment="1" applyProtection="1">
      <alignment horizontal="center"/>
    </xf>
    <xf numFmtId="2" fontId="13" fillId="0" borderId="5" xfId="0" applyNumberFormat="1" applyFont="1" applyFill="1" applyBorder="1" applyAlignment="1" applyProtection="1">
      <alignment horizontal="right"/>
    </xf>
    <xf numFmtId="4" fontId="2" fillId="0" borderId="18" xfId="0" applyNumberFormat="1" applyFont="1" applyFill="1" applyBorder="1" applyAlignment="1" applyProtection="1">
      <alignment vertical="center"/>
    </xf>
    <xf numFmtId="3" fontId="49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vertical="center"/>
    </xf>
    <xf numFmtId="4" fontId="45" fillId="0" borderId="0" xfId="0" applyNumberFormat="1" applyFont="1" applyFill="1" applyProtection="1"/>
    <xf numFmtId="1" fontId="3" fillId="0" borderId="0" xfId="0" applyNumberFormat="1" applyFont="1" applyFill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quotePrefix="1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 vertical="center"/>
    </xf>
    <xf numFmtId="1" fontId="3" fillId="0" borderId="19" xfId="0" applyNumberFormat="1" applyFont="1" applyFill="1" applyBorder="1" applyAlignment="1" applyProtection="1">
      <alignment horizontal="right" vertical="center"/>
    </xf>
    <xf numFmtId="1" fontId="3" fillId="0" borderId="19" xfId="0" quotePrefix="1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5" xfId="0" quotePrefix="1" applyNumberFormat="1" applyFont="1" applyFill="1" applyBorder="1" applyAlignment="1" applyProtection="1">
      <alignment horizontal="center"/>
    </xf>
    <xf numFmtId="1" fontId="3" fillId="0" borderId="0" xfId="0" quotePrefix="1" applyNumberFormat="1" applyFont="1" applyFill="1" applyBorder="1" applyAlignment="1" applyProtection="1">
      <alignment horizontal="center"/>
    </xf>
    <xf numFmtId="1" fontId="43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right"/>
    </xf>
    <xf numFmtId="1" fontId="3" fillId="0" borderId="13" xfId="0" quotePrefix="1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/>
    </xf>
    <xf numFmtId="1" fontId="19" fillId="0" borderId="5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1" fontId="29" fillId="0" borderId="0" xfId="0" applyNumberFormat="1" applyFont="1" applyFill="1" applyAlignment="1" applyProtection="1">
      <alignment horizont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vertical="center"/>
    </xf>
    <xf numFmtId="1" fontId="41" fillId="0" borderId="0" xfId="0" applyNumberFormat="1" applyFont="1" applyFill="1" applyAlignment="1" applyProtection="1">
      <alignment horizontal="center"/>
    </xf>
    <xf numFmtId="1" fontId="47" fillId="0" borderId="0" xfId="0" applyNumberFormat="1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right"/>
    </xf>
    <xf numFmtId="1" fontId="3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Alignment="1" applyProtection="1"/>
    <xf numFmtId="1" fontId="19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right"/>
    </xf>
    <xf numFmtId="1" fontId="22" fillId="0" borderId="0" xfId="0" applyNumberFormat="1" applyFont="1" applyFill="1" applyAlignment="1" applyProtection="1">
      <alignment horizontal="left"/>
    </xf>
    <xf numFmtId="1" fontId="42" fillId="0" borderId="19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Alignment="1" applyProtection="1">
      <alignment horizontal="center"/>
    </xf>
    <xf numFmtId="1" fontId="34" fillId="0" borderId="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/>
    <xf numFmtId="1" fontId="50" fillId="0" borderId="18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/>
    <xf numFmtId="2" fontId="3" fillId="0" borderId="13" xfId="0" quotePrefix="1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/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/>
    <xf numFmtId="2" fontId="2" fillId="0" borderId="3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/>
    <xf numFmtId="164" fontId="2" fillId="0" borderId="0" xfId="0" quotePrefix="1" applyNumberFormat="1" applyFont="1" applyFill="1" applyAlignment="1" applyProtection="1"/>
    <xf numFmtId="3" fontId="2" fillId="0" borderId="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2" fillId="0" borderId="3" xfId="0" quotePrefix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5" fillId="0" borderId="0" xfId="0" applyFont="1" applyFill="1" applyAlignment="1" applyProtection="1">
      <alignment vertical="center"/>
    </xf>
    <xf numFmtId="0" fontId="32" fillId="0" borderId="0" xfId="0" applyFont="1" applyFill="1" applyProtection="1"/>
    <xf numFmtId="3" fontId="2" fillId="0" borderId="0" xfId="0" applyNumberFormat="1" applyFont="1" applyFill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Alignment="1" applyProtection="1"/>
    <xf numFmtId="1" fontId="3" fillId="0" borderId="14" xfId="0" applyNumberFormat="1" applyFont="1" applyFill="1" applyBorder="1" applyAlignment="1" applyProtection="1">
      <alignment horizontal="center" vertical="center"/>
    </xf>
    <xf numFmtId="2" fontId="47" fillId="0" borderId="0" xfId="0" applyNumberFormat="1" applyFont="1" applyFill="1" applyBorder="1" applyAlignment="1" applyProtection="1">
      <alignment horizontal="left"/>
    </xf>
    <xf numFmtId="164" fontId="3" fillId="0" borderId="18" xfId="0" applyNumberFormat="1" applyFont="1" applyFill="1" applyBorder="1" applyAlignment="1" applyProtection="1"/>
    <xf numFmtId="164" fontId="51" fillId="0" borderId="0" xfId="0" applyNumberFormat="1" applyFont="1" applyFill="1" applyAlignment="1" applyProtection="1"/>
    <xf numFmtId="164" fontId="52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horizontal="left"/>
    </xf>
    <xf numFmtId="164" fontId="53" fillId="0" borderId="0" xfId="0" applyNumberFormat="1" applyFont="1" applyFill="1" applyAlignment="1" applyProtection="1">
      <alignment vertical="center"/>
    </xf>
    <xf numFmtId="164" fontId="53" fillId="0" borderId="0" xfId="0" applyNumberFormat="1" applyFont="1" applyFill="1" applyAlignment="1" applyProtection="1">
      <alignment horizontal="right"/>
    </xf>
    <xf numFmtId="164" fontId="54" fillId="0" borderId="0" xfId="0" applyNumberFormat="1" applyFont="1" applyFill="1" applyBorder="1" applyAlignment="1" applyProtection="1">
      <alignment horizontal="right"/>
    </xf>
    <xf numFmtId="164" fontId="55" fillId="0" borderId="0" xfId="0" applyNumberFormat="1" applyFont="1" applyFill="1" applyAlignment="1" applyProtection="1"/>
    <xf numFmtId="164" fontId="37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horizontal="right"/>
    </xf>
    <xf numFmtId="164" fontId="46" fillId="0" borderId="0" xfId="0" applyNumberFormat="1" applyFont="1" applyFill="1" applyBorder="1" applyAlignment="1" applyProtection="1">
      <alignment horizontal="right"/>
    </xf>
    <xf numFmtId="164" fontId="10" fillId="0" borderId="0" xfId="0" quotePrefix="1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center"/>
    </xf>
    <xf numFmtId="4" fontId="56" fillId="0" borderId="0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/>
    </xf>
    <xf numFmtId="1" fontId="42" fillId="0" borderId="0" xfId="0" applyNumberFormat="1" applyFont="1" applyFill="1" applyProtection="1"/>
    <xf numFmtId="3" fontId="0" fillId="0" borderId="0" xfId="0" applyNumberFormat="1" applyFill="1" applyBorder="1" applyProtection="1"/>
    <xf numFmtId="2" fontId="2" fillId="0" borderId="14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right"/>
    </xf>
    <xf numFmtId="3" fontId="13" fillId="0" borderId="3" xfId="0" applyNumberFormat="1" applyFont="1" applyFill="1" applyBorder="1" applyAlignment="1" applyProtection="1">
      <alignment horizontal="center"/>
    </xf>
    <xf numFmtId="1" fontId="0" fillId="0" borderId="0" xfId="0" applyNumberFormat="1" applyFill="1" applyProtection="1"/>
    <xf numFmtId="164" fontId="3" fillId="0" borderId="19" xfId="0" quotePrefix="1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/>
    <xf numFmtId="164" fontId="3" fillId="0" borderId="19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Border="1" applyProtection="1"/>
    <xf numFmtId="0" fontId="32" fillId="0" borderId="0" xfId="0" applyFont="1" applyFill="1" applyBorder="1" applyProtection="1"/>
    <xf numFmtId="2" fontId="32" fillId="0" borderId="0" xfId="0" applyNumberFormat="1" applyFont="1" applyFill="1" applyBorder="1" applyProtection="1"/>
    <xf numFmtId="165" fontId="50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ill="1" applyBorder="1" applyProtection="1"/>
    <xf numFmtId="3" fontId="21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/>
    <xf numFmtId="4" fontId="0" fillId="0" borderId="0" xfId="0" applyNumberFormat="1" applyFill="1" applyBorder="1" applyProtection="1"/>
    <xf numFmtId="3" fontId="26" fillId="0" borderId="0" xfId="0" applyNumberFormat="1" applyFont="1" applyFill="1" applyBorder="1" applyProtection="1"/>
    <xf numFmtId="164" fontId="22" fillId="0" borderId="0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horizontal="left"/>
    </xf>
    <xf numFmtId="164" fontId="38" fillId="0" borderId="0" xfId="0" applyNumberFormat="1" applyFon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2" fontId="13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3" fontId="10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Fill="1" applyBorder="1" applyAlignment="1" applyProtection="1">
      <alignment horizontal="center"/>
    </xf>
    <xf numFmtId="2" fontId="14" fillId="0" borderId="0" xfId="0" applyNumberFormat="1" applyFont="1" applyFill="1" applyBorder="1" applyProtection="1"/>
    <xf numFmtId="164" fontId="2" fillId="0" borderId="18" xfId="0" applyNumberFormat="1" applyFont="1" applyFill="1" applyBorder="1" applyAlignment="1" applyProtection="1">
      <alignment horizontal="center"/>
    </xf>
    <xf numFmtId="1" fontId="19" fillId="0" borderId="18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right" vertical="center"/>
    </xf>
    <xf numFmtId="2" fontId="25" fillId="0" borderId="0" xfId="0" applyNumberFormat="1" applyFont="1" applyFill="1" applyAlignment="1" applyProtection="1">
      <alignment horizontal="right" vertical="center"/>
    </xf>
    <xf numFmtId="0" fontId="25" fillId="0" borderId="0" xfId="0" applyFont="1" applyFill="1" applyAlignment="1" applyProtection="1">
      <alignment horizontal="right" vertical="center"/>
    </xf>
    <xf numFmtId="2" fontId="46" fillId="0" borderId="0" xfId="0" applyNumberFormat="1" applyFont="1" applyFill="1" applyAlignment="1" applyProtection="1">
      <alignment horizontal="right"/>
    </xf>
    <xf numFmtId="0" fontId="37" fillId="0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2" fontId="2" fillId="0" borderId="5" xfId="0" quotePrefix="1" applyNumberFormat="1" applyFont="1" applyFill="1" applyBorder="1" applyAlignment="1" applyProtection="1">
      <alignment horizontal="right"/>
    </xf>
    <xf numFmtId="2" fontId="2" fillId="0" borderId="18" xfId="0" applyNumberFormat="1" applyFont="1" applyFill="1" applyBorder="1" applyAlignment="1" applyProtection="1">
      <alignment horizontal="right"/>
    </xf>
    <xf numFmtId="2" fontId="46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ill="1" applyBorder="1" applyAlignment="1" applyProtection="1">
      <alignment vertical="top" wrapText="1"/>
      <protection locked="0"/>
    </xf>
    <xf numFmtId="2" fontId="2" fillId="0" borderId="17" xfId="0" applyNumberFormat="1" applyFont="1" applyFill="1" applyBorder="1" applyAlignment="1" applyProtection="1">
      <protection locked="0"/>
    </xf>
    <xf numFmtId="2" fontId="3" fillId="0" borderId="19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Alignment="1" applyProtection="1">
      <alignment horizontal="justify" vertical="top" wrapText="1"/>
    </xf>
    <xf numFmtId="2" fontId="3" fillId="0" borderId="8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2" fontId="3" fillId="0" borderId="19" xfId="0" quotePrefix="1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wrapText="1"/>
    </xf>
    <xf numFmtId="0" fontId="0" fillId="0" borderId="0" xfId="0" applyFill="1" applyAlignment="1" applyProtection="1"/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16" xfId="0" applyNumberFormat="1" applyFont="1" applyFill="1" applyBorder="1" applyAlignment="1" applyProtection="1">
      <alignment horizontal="left"/>
    </xf>
    <xf numFmtId="164" fontId="9" fillId="0" borderId="17" xfId="0" applyNumberFormat="1" applyFont="1" applyFill="1" applyBorder="1" applyAlignment="1" applyProtection="1">
      <alignment horizontal="left"/>
    </xf>
    <xf numFmtId="1" fontId="19" fillId="0" borderId="15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 vertical="center"/>
    </xf>
    <xf numFmtId="1" fontId="19" fillId="0" borderId="17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/>
    </xf>
    <xf numFmtId="1" fontId="19" fillId="0" borderId="17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center"/>
    </xf>
    <xf numFmtId="2" fontId="3" fillId="0" borderId="15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center"/>
    </xf>
    <xf numFmtId="2" fontId="3" fillId="0" borderId="16" xfId="0" applyNumberFormat="1" applyFont="1" applyFill="1" applyBorder="1" applyAlignment="1" applyProtection="1">
      <alignment horizontal="right" vertic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3" fontId="9" fillId="0" borderId="16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3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vertical="top" wrapText="1"/>
    </xf>
    <xf numFmtId="164" fontId="2" fillId="0" borderId="11" xfId="0" applyNumberFormat="1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164" fontId="2" fillId="0" borderId="14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</xf>
  </cellXfs>
  <cellStyles count="4">
    <cellStyle name="Navadno" xfId="0" builtinId="0"/>
    <cellStyle name="Navadno 2" xfId="2" xr:uid="{00000000-0005-0000-0000-000001000000}"/>
    <cellStyle name="Normal 2 2" xfId="3" xr:uid="{00000000-0005-0000-0000-000002000000}"/>
    <cellStyle name="Odstotek" xfId="1" builtin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897"/>
  <sheetViews>
    <sheetView tabSelected="1" view="pageBreakPreview" topLeftCell="A13" zoomScaleNormal="115" zoomScaleSheetLayoutView="100" workbookViewId="0">
      <selection activeCell="H17" sqref="H17"/>
    </sheetView>
  </sheetViews>
  <sheetFormatPr defaultColWidth="9.109375" defaultRowHeight="14.4"/>
  <cols>
    <col min="1" max="3" width="9.109375" style="435"/>
    <col min="4" max="4" width="10.33203125" style="435" customWidth="1"/>
    <col min="5" max="5" width="15.5546875" style="435" customWidth="1"/>
    <col min="6" max="6" width="9.109375" style="435"/>
    <col min="7" max="7" width="9.109375" style="228"/>
    <col min="8" max="8" width="13.109375" style="435" customWidth="1"/>
    <col min="9" max="9" width="10" style="366" customWidth="1"/>
    <col min="10" max="10" width="9.109375" style="435"/>
    <col min="11" max="11" width="9.109375" style="366"/>
    <col min="12" max="13" width="9.109375" style="203"/>
    <col min="14" max="14" width="10.109375" style="461" customWidth="1"/>
    <col min="15" max="15" width="9.109375" style="472"/>
    <col min="16" max="16" width="11.33203125" style="475" hidden="1" customWidth="1"/>
    <col min="17" max="17" width="9.109375" style="201"/>
    <col min="18" max="16384" width="9.109375" style="433"/>
  </cols>
  <sheetData>
    <row r="1" spans="1:17" s="435" customFormat="1">
      <c r="A1" s="428" t="s">
        <v>0</v>
      </c>
      <c r="B1" s="1"/>
      <c r="C1" s="2" t="s">
        <v>780</v>
      </c>
      <c r="D1" s="3"/>
      <c r="E1" s="4"/>
      <c r="F1" s="5"/>
      <c r="G1" s="229"/>
      <c r="H1" s="3"/>
      <c r="I1" s="368"/>
      <c r="J1" s="3"/>
      <c r="K1" s="331"/>
      <c r="L1" s="597"/>
      <c r="M1" s="597"/>
      <c r="N1" s="470"/>
      <c r="O1" s="471"/>
      <c r="P1" s="472"/>
      <c r="Q1" s="471"/>
    </row>
    <row r="2" spans="1:17" s="435" customFormat="1">
      <c r="A2" s="428"/>
      <c r="B2" s="6"/>
      <c r="C2" s="7"/>
      <c r="D2" s="8"/>
      <c r="E2" s="9"/>
      <c r="F2" s="10"/>
      <c r="G2" s="230"/>
      <c r="H2" s="8"/>
      <c r="I2" s="369"/>
      <c r="J2" s="8"/>
      <c r="K2" s="332"/>
      <c r="L2" s="80"/>
      <c r="M2" s="81"/>
      <c r="N2" s="470"/>
      <c r="O2" s="146"/>
      <c r="P2" s="472"/>
      <c r="Q2" s="471"/>
    </row>
    <row r="3" spans="1:17" s="435" customFormat="1">
      <c r="A3" s="428" t="s">
        <v>1</v>
      </c>
      <c r="B3" s="11"/>
      <c r="C3" s="2" t="s">
        <v>2</v>
      </c>
      <c r="D3" s="3"/>
      <c r="E3" s="4"/>
      <c r="F3" s="5"/>
      <c r="G3" s="229"/>
      <c r="H3" s="3"/>
      <c r="I3" s="368"/>
      <c r="J3" s="3"/>
      <c r="K3" s="333"/>
      <c r="L3" s="82"/>
      <c r="M3" s="83"/>
      <c r="N3" s="470"/>
      <c r="O3" s="146"/>
      <c r="P3" s="472"/>
      <c r="Q3" s="471"/>
    </row>
    <row r="4" spans="1:17" s="435" customFormat="1">
      <c r="A4" s="428"/>
      <c r="B4" s="428"/>
      <c r="C4" s="2"/>
      <c r="D4" s="419"/>
      <c r="E4" s="12"/>
      <c r="F4" s="13"/>
      <c r="G4" s="231"/>
      <c r="H4" s="419"/>
      <c r="I4" s="343"/>
      <c r="J4" s="419"/>
      <c r="K4" s="331"/>
      <c r="L4" s="127"/>
      <c r="M4" s="413"/>
      <c r="N4" s="470"/>
      <c r="O4" s="146"/>
      <c r="P4" s="472"/>
      <c r="Q4" s="471"/>
    </row>
    <row r="5" spans="1:17" s="435" customFormat="1">
      <c r="A5" s="428" t="s">
        <v>3</v>
      </c>
      <c r="B5" s="428"/>
      <c r="C5" s="3" t="s">
        <v>867</v>
      </c>
      <c r="D5" s="14"/>
      <c r="E5" s="14"/>
      <c r="F5" s="14"/>
      <c r="G5" s="229"/>
      <c r="H5" s="3"/>
      <c r="I5" s="368"/>
      <c r="J5" s="3"/>
      <c r="K5" s="333"/>
      <c r="L5" s="82"/>
      <c r="M5" s="83"/>
      <c r="N5" s="470"/>
      <c r="O5" s="146"/>
      <c r="P5" s="472"/>
      <c r="Q5" s="471"/>
    </row>
    <row r="6" spans="1:17" s="435" customFormat="1">
      <c r="A6" s="428"/>
      <c r="B6" s="428"/>
      <c r="C6" s="3"/>
      <c r="D6" s="2"/>
      <c r="E6" s="2"/>
      <c r="F6" s="2"/>
      <c r="G6" s="398"/>
      <c r="H6" s="2"/>
      <c r="I6" s="368"/>
      <c r="J6" s="2"/>
      <c r="K6" s="333"/>
      <c r="L6" s="399"/>
      <c r="M6" s="399"/>
      <c r="N6" s="470"/>
      <c r="O6" s="144"/>
      <c r="P6" s="472"/>
      <c r="Q6" s="471"/>
    </row>
    <row r="7" spans="1:17" s="435" customFormat="1">
      <c r="A7" s="428"/>
      <c r="B7" s="428"/>
      <c r="C7" s="3"/>
      <c r="D7" s="2"/>
      <c r="E7" s="2"/>
      <c r="F7" s="2"/>
      <c r="G7" s="398"/>
      <c r="H7" s="2"/>
      <c r="I7" s="368"/>
      <c r="J7" s="2"/>
      <c r="K7" s="333"/>
      <c r="L7" s="127"/>
      <c r="M7" s="413"/>
      <c r="N7" s="470"/>
      <c r="O7" s="146"/>
      <c r="P7" s="472"/>
      <c r="Q7" s="471"/>
    </row>
    <row r="8" spans="1:17" s="435" customFormat="1">
      <c r="A8" s="428"/>
      <c r="B8" s="428"/>
      <c r="C8" s="2"/>
      <c r="D8" s="419"/>
      <c r="E8" s="12"/>
      <c r="F8" s="13"/>
      <c r="G8" s="231"/>
      <c r="H8" s="419"/>
      <c r="I8" s="343"/>
      <c r="J8" s="419"/>
      <c r="K8" s="331"/>
      <c r="L8" s="127"/>
      <c r="M8" s="413"/>
      <c r="N8" s="470"/>
      <c r="O8" s="146"/>
      <c r="P8" s="472"/>
      <c r="Q8" s="471"/>
    </row>
    <row r="9" spans="1:17" s="435" customFormat="1">
      <c r="A9" s="428"/>
      <c r="B9" s="12"/>
      <c r="C9" s="428"/>
      <c r="D9" s="149"/>
      <c r="E9" s="420"/>
      <c r="F9" s="124"/>
      <c r="G9" s="436"/>
      <c r="H9" s="150"/>
      <c r="I9" s="343"/>
      <c r="J9" s="150"/>
      <c r="K9" s="331"/>
      <c r="L9" s="87"/>
      <c r="M9" s="413"/>
      <c r="N9" s="470"/>
      <c r="O9" s="258"/>
      <c r="P9" s="472"/>
      <c r="Q9" s="471"/>
    </row>
    <row r="10" spans="1:17" s="435" customFormat="1" ht="15.6">
      <c r="A10" s="428"/>
      <c r="B10" s="15" t="s">
        <v>4</v>
      </c>
      <c r="C10" s="428"/>
      <c r="D10" s="428"/>
      <c r="E10" s="12"/>
      <c r="F10" s="124"/>
      <c r="G10" s="436"/>
      <c r="H10" s="150"/>
      <c r="I10" s="343"/>
      <c r="J10" s="150"/>
      <c r="K10" s="331"/>
      <c r="L10" s="87"/>
      <c r="M10" s="413"/>
      <c r="N10" s="470"/>
      <c r="O10" s="258"/>
      <c r="P10" s="472"/>
      <c r="Q10" s="471"/>
    </row>
    <row r="11" spans="1:17" s="435" customFormat="1" ht="15.6">
      <c r="A11" s="151"/>
      <c r="B11" s="150"/>
      <c r="C11" s="150"/>
      <c r="D11" s="150"/>
      <c r="E11" s="16" t="s">
        <v>5</v>
      </c>
      <c r="F11" s="124"/>
      <c r="G11" s="436"/>
      <c r="H11" s="150"/>
      <c r="I11" s="343"/>
      <c r="J11" s="150"/>
      <c r="K11" s="331"/>
      <c r="L11" s="87"/>
      <c r="M11" s="413"/>
      <c r="N11" s="470"/>
      <c r="O11" s="258"/>
      <c r="P11" s="472"/>
      <c r="Q11" s="471"/>
    </row>
    <row r="12" spans="1:17" s="435" customFormat="1">
      <c r="A12" s="420" t="s">
        <v>6</v>
      </c>
      <c r="B12" s="420"/>
      <c r="C12" s="420"/>
      <c r="D12" s="420"/>
      <c r="E12" s="420"/>
      <c r="F12" s="17"/>
      <c r="G12" s="436"/>
      <c r="H12" s="420"/>
      <c r="I12" s="343"/>
      <c r="J12" s="420"/>
      <c r="K12" s="331"/>
      <c r="L12" s="84"/>
      <c r="M12" s="413"/>
      <c r="N12" s="470"/>
      <c r="O12" s="492"/>
      <c r="P12" s="472"/>
      <c r="Q12" s="471"/>
    </row>
    <row r="13" spans="1:17" s="435" customFormat="1">
      <c r="A13" s="420" t="s">
        <v>7</v>
      </c>
      <c r="B13" s="420"/>
      <c r="C13" s="420"/>
      <c r="D13" s="420"/>
      <c r="E13" s="420"/>
      <c r="F13" s="17"/>
      <c r="G13" s="436"/>
      <c r="H13" s="420"/>
      <c r="I13" s="343"/>
      <c r="J13" s="420"/>
      <c r="K13" s="331"/>
      <c r="L13" s="84"/>
      <c r="M13" s="413"/>
      <c r="N13" s="470"/>
      <c r="O13" s="492"/>
      <c r="P13" s="472"/>
      <c r="Q13" s="471"/>
    </row>
    <row r="14" spans="1:17" s="435" customFormat="1">
      <c r="A14" s="420" t="s">
        <v>8</v>
      </c>
      <c r="B14" s="420"/>
      <c r="C14" s="420"/>
      <c r="D14" s="420"/>
      <c r="E14" s="420"/>
      <c r="F14" s="17"/>
      <c r="G14" s="436"/>
      <c r="H14" s="420"/>
      <c r="I14" s="343"/>
      <c r="J14" s="420"/>
      <c r="K14" s="331"/>
      <c r="L14" s="84"/>
      <c r="M14" s="413"/>
      <c r="N14" s="470"/>
      <c r="O14" s="492"/>
      <c r="P14" s="472"/>
      <c r="Q14" s="471"/>
    </row>
    <row r="15" spans="1:17" s="435" customFormat="1">
      <c r="A15" s="18" t="s">
        <v>9</v>
      </c>
      <c r="B15" s="420"/>
      <c r="C15" s="420"/>
      <c r="D15" s="420"/>
      <c r="E15" s="420"/>
      <c r="F15" s="17"/>
      <c r="G15" s="436"/>
      <c r="H15" s="420"/>
      <c r="I15" s="343"/>
      <c r="J15" s="420"/>
      <c r="K15" s="331"/>
      <c r="L15" s="84"/>
      <c r="M15" s="413"/>
      <c r="N15" s="470"/>
      <c r="O15" s="492"/>
      <c r="P15" s="472"/>
      <c r="Q15" s="471"/>
    </row>
    <row r="16" spans="1:17" s="435" customFormat="1">
      <c r="A16" s="420" t="s">
        <v>10</v>
      </c>
      <c r="B16" s="420"/>
      <c r="C16" s="420"/>
      <c r="D16" s="420"/>
      <c r="E16" s="420"/>
      <c r="F16" s="17"/>
      <c r="G16" s="436"/>
      <c r="H16" s="420"/>
      <c r="I16" s="343"/>
      <c r="J16" s="420"/>
      <c r="K16" s="331"/>
      <c r="L16" s="84"/>
      <c r="M16" s="413"/>
      <c r="N16" s="470"/>
      <c r="O16" s="492"/>
      <c r="P16" s="472"/>
      <c r="Q16" s="471"/>
    </row>
    <row r="17" spans="1:17" s="435" customFormat="1">
      <c r="A17" s="420" t="s">
        <v>11</v>
      </c>
      <c r="B17" s="420"/>
      <c r="C17" s="420"/>
      <c r="D17" s="420"/>
      <c r="E17" s="420"/>
      <c r="F17" s="17"/>
      <c r="G17" s="436"/>
      <c r="H17" s="420"/>
      <c r="I17" s="343"/>
      <c r="J17" s="420"/>
      <c r="K17" s="331"/>
      <c r="L17" s="84"/>
      <c r="M17" s="413"/>
      <c r="N17" s="470"/>
      <c r="O17" s="492"/>
      <c r="P17" s="472"/>
      <c r="Q17" s="471"/>
    </row>
    <row r="18" spans="1:17" s="435" customFormat="1">
      <c r="A18" s="420" t="s">
        <v>12</v>
      </c>
      <c r="B18" s="420"/>
      <c r="C18" s="420"/>
      <c r="D18" s="420"/>
      <c r="E18" s="420"/>
      <c r="F18" s="17"/>
      <c r="G18" s="436"/>
      <c r="H18" s="420"/>
      <c r="I18" s="343"/>
      <c r="J18" s="420"/>
      <c r="K18" s="331"/>
      <c r="L18" s="84"/>
      <c r="M18" s="413"/>
      <c r="N18" s="470"/>
      <c r="O18" s="492"/>
      <c r="P18" s="472"/>
      <c r="Q18" s="471"/>
    </row>
    <row r="19" spans="1:17" s="435" customFormat="1">
      <c r="A19" s="428"/>
      <c r="B19" s="420"/>
      <c r="C19" s="420"/>
      <c r="D19" s="420"/>
      <c r="E19" s="420"/>
      <c r="F19" s="17"/>
      <c r="G19" s="436"/>
      <c r="H19" s="420"/>
      <c r="I19" s="343"/>
      <c r="J19" s="420"/>
      <c r="K19" s="331"/>
      <c r="L19" s="84"/>
      <c r="M19" s="413"/>
      <c r="N19" s="470"/>
      <c r="O19" s="492"/>
      <c r="P19" s="472"/>
      <c r="Q19" s="471"/>
    </row>
    <row r="20" spans="1:17" s="435" customFormat="1">
      <c r="A20" s="420"/>
      <c r="B20" s="420"/>
      <c r="C20" s="420"/>
      <c r="D20" s="420"/>
      <c r="E20" s="420"/>
      <c r="F20" s="17"/>
      <c r="G20" s="436"/>
      <c r="H20" s="420"/>
      <c r="I20" s="343"/>
      <c r="J20" s="420"/>
      <c r="K20" s="331"/>
      <c r="L20" s="84"/>
      <c r="M20" s="413"/>
      <c r="N20" s="470"/>
      <c r="O20" s="492"/>
      <c r="P20" s="472"/>
      <c r="Q20" s="471"/>
    </row>
    <row r="21" spans="1:17" s="435" customFormat="1">
      <c r="A21" s="420"/>
      <c r="B21" s="420"/>
      <c r="C21" s="420"/>
      <c r="D21" s="420"/>
      <c r="E21" s="420"/>
      <c r="F21" s="17"/>
      <c r="G21" s="436"/>
      <c r="H21" s="420"/>
      <c r="I21" s="343"/>
      <c r="J21" s="420"/>
      <c r="K21" s="331"/>
      <c r="L21" s="84"/>
      <c r="M21" s="413"/>
      <c r="N21" s="470"/>
      <c r="O21" s="492"/>
      <c r="P21" s="472"/>
      <c r="Q21" s="471"/>
    </row>
    <row r="22" spans="1:17" s="435" customFormat="1">
      <c r="A22" s="419"/>
      <c r="B22" s="428"/>
      <c r="C22" s="428"/>
      <c r="D22" s="428"/>
      <c r="E22" s="19" t="s">
        <v>13</v>
      </c>
      <c r="F22" s="88" t="s">
        <v>14</v>
      </c>
      <c r="G22" s="232"/>
      <c r="H22" s="598" t="s">
        <v>15</v>
      </c>
      <c r="I22" s="599"/>
      <c r="J22" s="598" t="s">
        <v>16</v>
      </c>
      <c r="K22" s="599"/>
      <c r="L22" s="600" t="s">
        <v>603</v>
      </c>
      <c r="M22" s="601"/>
      <c r="N22" s="470"/>
      <c r="O22" s="471"/>
      <c r="P22" s="472"/>
      <c r="Q22" s="471"/>
    </row>
    <row r="23" spans="1:17" s="435" customFormat="1">
      <c r="A23" s="428"/>
      <c r="B23" s="136"/>
      <c r="C23" s="428"/>
      <c r="D23" s="428"/>
      <c r="E23" s="19" t="s">
        <v>17</v>
      </c>
      <c r="F23" s="20" t="s">
        <v>18</v>
      </c>
      <c r="G23" s="233"/>
      <c r="H23" s="512" t="s">
        <v>19</v>
      </c>
      <c r="I23" s="370" t="s">
        <v>20</v>
      </c>
      <c r="J23" s="512" t="s">
        <v>19</v>
      </c>
      <c r="K23" s="334" t="s">
        <v>20</v>
      </c>
      <c r="L23" s="513" t="s">
        <v>19</v>
      </c>
      <c r="M23" s="426" t="s">
        <v>604</v>
      </c>
      <c r="N23" s="470"/>
      <c r="O23" s="140"/>
      <c r="P23" s="472"/>
      <c r="Q23" s="471"/>
    </row>
    <row r="24" spans="1:17" s="435" customFormat="1">
      <c r="A24" s="419" t="s">
        <v>21</v>
      </c>
      <c r="B24" s="136"/>
      <c r="C24" s="428"/>
      <c r="D24" s="428"/>
      <c r="E24" s="420"/>
      <c r="F24" s="123"/>
      <c r="G24" s="234"/>
      <c r="H24" s="137"/>
      <c r="I24" s="256"/>
      <c r="J24" s="137"/>
      <c r="K24" s="335"/>
      <c r="L24" s="140"/>
      <c r="M24" s="141"/>
      <c r="N24" s="470"/>
      <c r="O24" s="140"/>
      <c r="P24" s="472"/>
      <c r="Q24" s="471"/>
    </row>
    <row r="25" spans="1:17" s="435" customFormat="1">
      <c r="A25" s="419"/>
      <c r="B25" s="136"/>
      <c r="C25" s="428"/>
      <c r="D25" s="428"/>
      <c r="E25" s="420"/>
      <c r="F25" s="123"/>
      <c r="G25" s="234"/>
      <c r="H25" s="137"/>
      <c r="I25" s="256"/>
      <c r="J25" s="137"/>
      <c r="K25" s="335"/>
      <c r="L25" s="140"/>
      <c r="M25" s="141"/>
      <c r="N25" s="470"/>
      <c r="O25" s="140"/>
      <c r="P25" s="472"/>
      <c r="Q25" s="471"/>
    </row>
    <row r="26" spans="1:17" s="435" customFormat="1">
      <c r="A26" s="419" t="s">
        <v>22</v>
      </c>
      <c r="B26" s="428"/>
      <c r="C26" s="428"/>
      <c r="D26" s="428"/>
      <c r="E26" s="420"/>
      <c r="F26" s="402"/>
      <c r="G26" s="436"/>
      <c r="H26" s="428"/>
      <c r="I26" s="343"/>
      <c r="J26" s="428"/>
      <c r="K26" s="331"/>
      <c r="L26" s="134"/>
      <c r="M26" s="413"/>
      <c r="N26" s="470"/>
      <c r="O26" s="144"/>
      <c r="P26" s="472"/>
      <c r="Q26" s="471"/>
    </row>
    <row r="27" spans="1:17" s="435" customFormat="1">
      <c r="A27" s="428" t="s">
        <v>26</v>
      </c>
      <c r="B27" s="428"/>
      <c r="C27" s="428"/>
      <c r="D27" s="428"/>
      <c r="E27" s="422" t="s">
        <v>23</v>
      </c>
      <c r="F27" s="423" t="s">
        <v>119</v>
      </c>
      <c r="G27" s="430">
        <v>3205</v>
      </c>
      <c r="H27" s="424" t="s">
        <v>27</v>
      </c>
      <c r="I27" s="236">
        <f>+G27/250</f>
        <v>12.82</v>
      </c>
      <c r="J27" s="424" t="s">
        <v>25</v>
      </c>
      <c r="K27" s="459" t="s">
        <v>30</v>
      </c>
      <c r="L27" s="418" t="s">
        <v>605</v>
      </c>
      <c r="M27" s="315" t="s">
        <v>606</v>
      </c>
      <c r="N27" s="470"/>
      <c r="O27" s="142"/>
      <c r="P27" s="472"/>
      <c r="Q27" s="473"/>
    </row>
    <row r="28" spans="1:17" s="435" customFormat="1">
      <c r="A28" s="429" t="s">
        <v>28</v>
      </c>
      <c r="B28" s="428"/>
      <c r="C28" s="428"/>
      <c r="D28" s="428"/>
      <c r="E28" s="422" t="s">
        <v>23</v>
      </c>
      <c r="F28" s="423" t="s">
        <v>29</v>
      </c>
      <c r="G28" s="430">
        <v>1</v>
      </c>
      <c r="H28" s="424">
        <v>0.75</v>
      </c>
      <c r="I28" s="236">
        <f>+G28*H28</f>
        <v>0.75</v>
      </c>
      <c r="J28" s="424">
        <v>0.5</v>
      </c>
      <c r="K28" s="459">
        <v>1</v>
      </c>
      <c r="L28" s="427"/>
      <c r="M28" s="426">
        <f t="shared" ref="M28" si="0">K28*L28</f>
        <v>0</v>
      </c>
      <c r="N28" s="470"/>
      <c r="O28" s="142"/>
      <c r="P28" s="472"/>
      <c r="Q28" s="473"/>
    </row>
    <row r="29" spans="1:17" s="435" customFormat="1">
      <c r="A29" s="429"/>
      <c r="B29" s="428"/>
      <c r="C29" s="428"/>
      <c r="D29" s="428"/>
      <c r="E29" s="420"/>
      <c r="F29" s="421"/>
      <c r="G29" s="431"/>
      <c r="H29" s="403"/>
      <c r="I29" s="256"/>
      <c r="J29" s="403"/>
      <c r="K29" s="335"/>
      <c r="L29" s="142"/>
      <c r="M29" s="141"/>
      <c r="N29" s="470"/>
      <c r="O29" s="142"/>
      <c r="P29" s="472"/>
      <c r="Q29" s="471"/>
    </row>
    <row r="30" spans="1:17" s="435" customFormat="1">
      <c r="A30" s="419" t="s">
        <v>31</v>
      </c>
      <c r="B30" s="428"/>
      <c r="C30" s="428"/>
      <c r="D30" s="428"/>
      <c r="E30" s="420"/>
      <c r="F30" s="402"/>
      <c r="G30" s="436"/>
      <c r="H30" s="404"/>
      <c r="I30" s="343"/>
      <c r="J30" s="404"/>
      <c r="K30" s="331"/>
      <c r="L30" s="412"/>
      <c r="M30" s="413"/>
      <c r="N30" s="470"/>
      <c r="O30" s="142"/>
      <c r="P30" s="472"/>
      <c r="Q30" s="471"/>
    </row>
    <row r="31" spans="1:17" s="435" customFormat="1">
      <c r="A31" s="419" t="s">
        <v>32</v>
      </c>
      <c r="B31" s="428"/>
      <c r="C31" s="428"/>
      <c r="D31" s="428"/>
      <c r="E31" s="420"/>
      <c r="F31" s="402"/>
      <c r="G31" s="436"/>
      <c r="H31" s="404"/>
      <c r="I31" s="343"/>
      <c r="J31" s="404"/>
      <c r="K31" s="331"/>
      <c r="L31" s="412"/>
      <c r="M31" s="413"/>
      <c r="N31" s="470"/>
      <c r="O31" s="142"/>
      <c r="P31" s="472"/>
      <c r="Q31" s="471"/>
    </row>
    <row r="32" spans="1:17" s="435" customFormat="1">
      <c r="A32" s="420" t="s">
        <v>781</v>
      </c>
      <c r="B32" s="428"/>
      <c r="C32" s="428"/>
      <c r="D32" s="428"/>
      <c r="E32" s="422" t="s">
        <v>33</v>
      </c>
      <c r="F32" s="22" t="s">
        <v>807</v>
      </c>
      <c r="G32" s="430"/>
      <c r="H32" s="23" t="s">
        <v>35</v>
      </c>
      <c r="I32" s="236"/>
      <c r="J32" s="23" t="s">
        <v>482</v>
      </c>
      <c r="K32" s="459" t="s">
        <v>30</v>
      </c>
      <c r="L32" s="418" t="s">
        <v>605</v>
      </c>
      <c r="M32" s="315" t="s">
        <v>606</v>
      </c>
      <c r="N32" s="470"/>
      <c r="O32" s="142"/>
      <c r="P32" s="472"/>
      <c r="Q32" s="473"/>
    </row>
    <row r="33" spans="1:17" s="435" customFormat="1">
      <c r="A33" s="24" t="s">
        <v>36</v>
      </c>
      <c r="B33" s="24"/>
      <c r="C33" s="24"/>
      <c r="D33" s="24"/>
      <c r="E33" s="25" t="s">
        <v>37</v>
      </c>
      <c r="F33" s="22" t="s">
        <v>807</v>
      </c>
      <c r="G33" s="430"/>
      <c r="H33" s="23" t="s">
        <v>35</v>
      </c>
      <c r="I33" s="236"/>
      <c r="J33" s="23" t="s">
        <v>483</v>
      </c>
      <c r="K33" s="459" t="s">
        <v>30</v>
      </c>
      <c r="L33" s="418" t="s">
        <v>605</v>
      </c>
      <c r="M33" s="315" t="s">
        <v>606</v>
      </c>
      <c r="N33" s="470"/>
      <c r="O33" s="142"/>
      <c r="P33" s="472"/>
      <c r="Q33" s="473"/>
    </row>
    <row r="34" spans="1:17" s="435" customFormat="1">
      <c r="A34" s="24" t="s">
        <v>38</v>
      </c>
      <c r="B34" s="24"/>
      <c r="C34" s="24"/>
      <c r="D34" s="24"/>
      <c r="E34" s="25" t="s">
        <v>37</v>
      </c>
      <c r="F34" s="22" t="s">
        <v>807</v>
      </c>
      <c r="G34" s="430"/>
      <c r="H34" s="23" t="s">
        <v>39</v>
      </c>
      <c r="I34" s="236"/>
      <c r="J34" s="23" t="s">
        <v>40</v>
      </c>
      <c r="K34" s="459" t="s">
        <v>30</v>
      </c>
      <c r="L34" s="418" t="s">
        <v>605</v>
      </c>
      <c r="M34" s="315" t="s">
        <v>606</v>
      </c>
      <c r="N34" s="470"/>
      <c r="O34" s="142"/>
      <c r="P34" s="472"/>
      <c r="Q34" s="473"/>
    </row>
    <row r="35" spans="1:17" s="435" customFormat="1">
      <c r="A35" s="24" t="s">
        <v>41</v>
      </c>
      <c r="B35" s="24"/>
      <c r="C35" s="24"/>
      <c r="D35" s="24"/>
      <c r="E35" s="25"/>
      <c r="F35" s="22" t="s">
        <v>807</v>
      </c>
      <c r="G35" s="430"/>
      <c r="H35" s="23" t="s">
        <v>39</v>
      </c>
      <c r="I35" s="236"/>
      <c r="J35" s="23" t="s">
        <v>40</v>
      </c>
      <c r="K35" s="459" t="s">
        <v>30</v>
      </c>
      <c r="L35" s="418" t="s">
        <v>605</v>
      </c>
      <c r="M35" s="315" t="s">
        <v>606</v>
      </c>
      <c r="N35" s="470"/>
      <c r="O35" s="142"/>
      <c r="P35" s="472"/>
      <c r="Q35" s="473"/>
    </row>
    <row r="36" spans="1:17" s="435" customFormat="1">
      <c r="A36" s="429" t="s">
        <v>52</v>
      </c>
      <c r="B36" s="414"/>
      <c r="C36" s="414"/>
      <c r="D36" s="414"/>
      <c r="E36" s="52" t="s">
        <v>53</v>
      </c>
      <c r="F36" s="22" t="s">
        <v>807</v>
      </c>
      <c r="G36" s="235"/>
      <c r="H36" s="103" t="s">
        <v>40</v>
      </c>
      <c r="I36" s="236"/>
      <c r="J36" s="103" t="s">
        <v>40</v>
      </c>
      <c r="K36" s="459" t="s">
        <v>30</v>
      </c>
      <c r="L36" s="418" t="s">
        <v>605</v>
      </c>
      <c r="M36" s="315" t="s">
        <v>606</v>
      </c>
      <c r="N36" s="470"/>
      <c r="O36" s="142"/>
      <c r="P36" s="472"/>
      <c r="Q36" s="473"/>
    </row>
    <row r="37" spans="1:17" s="435" customFormat="1">
      <c r="A37" s="419" t="s">
        <v>42</v>
      </c>
      <c r="B37" s="428"/>
      <c r="C37" s="428"/>
      <c r="D37" s="428"/>
      <c r="E37" s="420"/>
      <c r="F37" s="402"/>
      <c r="G37" s="436"/>
      <c r="H37" s="404"/>
      <c r="I37" s="343"/>
      <c r="J37" s="404"/>
      <c r="K37" s="331"/>
      <c r="L37" s="412"/>
      <c r="M37" s="413"/>
      <c r="N37" s="470"/>
      <c r="O37" s="142"/>
      <c r="P37" s="472"/>
      <c r="Q37" s="471"/>
    </row>
    <row r="38" spans="1:17" s="435" customFormat="1">
      <c r="A38" s="26" t="s">
        <v>43</v>
      </c>
      <c r="B38" s="24"/>
      <c r="C38" s="24"/>
      <c r="D38" s="24"/>
      <c r="E38" s="25" t="s">
        <v>44</v>
      </c>
      <c r="F38" s="22" t="s">
        <v>45</v>
      </c>
      <c r="G38" s="430">
        <v>3205</v>
      </c>
      <c r="H38" s="23">
        <v>8000</v>
      </c>
      <c r="I38" s="334">
        <v>1</v>
      </c>
      <c r="J38" s="23">
        <v>20000</v>
      </c>
      <c r="K38" s="334">
        <v>1</v>
      </c>
      <c r="L38" s="427"/>
      <c r="M38" s="426">
        <f t="shared" ref="M38:M45" si="1">K38*L38</f>
        <v>0</v>
      </c>
      <c r="N38" s="470"/>
      <c r="O38" s="142"/>
      <c r="P38" s="472"/>
      <c r="Q38" s="473"/>
    </row>
    <row r="39" spans="1:17" s="435" customFormat="1">
      <c r="A39" s="24" t="s">
        <v>46</v>
      </c>
      <c r="B39" s="24"/>
      <c r="C39" s="24"/>
      <c r="D39" s="24"/>
      <c r="E39" s="25" t="s">
        <v>47</v>
      </c>
      <c r="F39" s="22" t="s">
        <v>45</v>
      </c>
      <c r="G39" s="430">
        <v>3205</v>
      </c>
      <c r="H39" s="23">
        <v>8000</v>
      </c>
      <c r="I39" s="334">
        <v>1</v>
      </c>
      <c r="J39" s="23">
        <v>20000</v>
      </c>
      <c r="K39" s="334">
        <v>1</v>
      </c>
      <c r="L39" s="427"/>
      <c r="M39" s="426">
        <f t="shared" si="1"/>
        <v>0</v>
      </c>
      <c r="N39" s="470"/>
      <c r="O39" s="142"/>
      <c r="P39" s="472"/>
      <c r="Q39" s="473"/>
    </row>
    <row r="40" spans="1:17" s="435" customFormat="1">
      <c r="A40" s="26" t="s">
        <v>48</v>
      </c>
      <c r="B40" s="24"/>
      <c r="C40" s="24"/>
      <c r="D40" s="24"/>
      <c r="E40" s="25" t="s">
        <v>49</v>
      </c>
      <c r="F40" s="22" t="s">
        <v>45</v>
      </c>
      <c r="G40" s="430">
        <v>3205</v>
      </c>
      <c r="H40" s="23">
        <v>8000</v>
      </c>
      <c r="I40" s="334">
        <v>1</v>
      </c>
      <c r="J40" s="23">
        <v>20000</v>
      </c>
      <c r="K40" s="334">
        <v>1</v>
      </c>
      <c r="L40" s="427"/>
      <c r="M40" s="426">
        <f t="shared" si="1"/>
        <v>0</v>
      </c>
      <c r="N40" s="470"/>
      <c r="O40" s="142"/>
      <c r="P40" s="472"/>
      <c r="Q40" s="473"/>
    </row>
    <row r="41" spans="1:17" s="435" customFormat="1">
      <c r="A41" s="26" t="s">
        <v>50</v>
      </c>
      <c r="B41" s="24"/>
      <c r="C41" s="24"/>
      <c r="D41" s="24"/>
      <c r="E41" s="25" t="s">
        <v>51</v>
      </c>
      <c r="F41" s="22" t="s">
        <v>45</v>
      </c>
      <c r="G41" s="430">
        <v>3205</v>
      </c>
      <c r="H41" s="23">
        <v>8000</v>
      </c>
      <c r="I41" s="334">
        <v>1</v>
      </c>
      <c r="J41" s="23">
        <v>20000</v>
      </c>
      <c r="K41" s="334">
        <v>1</v>
      </c>
      <c r="L41" s="427"/>
      <c r="M41" s="426">
        <f t="shared" si="1"/>
        <v>0</v>
      </c>
      <c r="N41" s="470"/>
      <c r="O41" s="142"/>
      <c r="P41" s="472"/>
      <c r="Q41" s="473"/>
    </row>
    <row r="42" spans="1:17" s="435" customFormat="1">
      <c r="A42" s="24" t="s">
        <v>52</v>
      </c>
      <c r="B42" s="24"/>
      <c r="C42" s="24"/>
      <c r="D42" s="24"/>
      <c r="E42" s="25" t="s">
        <v>53</v>
      </c>
      <c r="F42" s="22" t="s">
        <v>45</v>
      </c>
      <c r="G42" s="430">
        <v>3205</v>
      </c>
      <c r="H42" s="23">
        <v>8000</v>
      </c>
      <c r="I42" s="334">
        <v>1</v>
      </c>
      <c r="J42" s="23">
        <v>20000</v>
      </c>
      <c r="K42" s="334">
        <v>1</v>
      </c>
      <c r="L42" s="427"/>
      <c r="M42" s="426">
        <f t="shared" si="1"/>
        <v>0</v>
      </c>
      <c r="N42" s="470"/>
      <c r="O42" s="142"/>
      <c r="P42" s="472"/>
      <c r="Q42" s="473"/>
    </row>
    <row r="43" spans="1:17" s="435" customFormat="1">
      <c r="A43" s="24" t="s">
        <v>54</v>
      </c>
      <c r="B43" s="24"/>
      <c r="C43" s="24"/>
      <c r="D43" s="24"/>
      <c r="E43" s="25" t="s">
        <v>33</v>
      </c>
      <c r="F43" s="22" t="s">
        <v>45</v>
      </c>
      <c r="G43" s="430">
        <v>3205</v>
      </c>
      <c r="H43" s="23">
        <v>200</v>
      </c>
      <c r="I43" s="334">
        <v>4</v>
      </c>
      <c r="J43" s="23">
        <v>800</v>
      </c>
      <c r="K43" s="334">
        <v>1</v>
      </c>
      <c r="L43" s="427"/>
      <c r="M43" s="426">
        <f t="shared" si="1"/>
        <v>0</v>
      </c>
      <c r="N43" s="470"/>
      <c r="O43" s="142"/>
      <c r="P43" s="472"/>
      <c r="Q43" s="473"/>
    </row>
    <row r="44" spans="1:17" s="435" customFormat="1">
      <c r="A44" s="24" t="s">
        <v>36</v>
      </c>
      <c r="B44" s="24"/>
      <c r="C44" s="24"/>
      <c r="D44" s="24"/>
      <c r="E44" s="25" t="s">
        <v>37</v>
      </c>
      <c r="F44" s="22" t="s">
        <v>45</v>
      </c>
      <c r="G44" s="430">
        <v>3205</v>
      </c>
      <c r="H44" s="23">
        <v>400</v>
      </c>
      <c r="I44" s="334">
        <v>2</v>
      </c>
      <c r="J44" s="23">
        <v>1500</v>
      </c>
      <c r="K44" s="334">
        <v>1</v>
      </c>
      <c r="L44" s="427"/>
      <c r="M44" s="426">
        <f t="shared" si="1"/>
        <v>0</v>
      </c>
      <c r="N44" s="470"/>
      <c r="O44" s="142"/>
      <c r="P44" s="472"/>
      <c r="Q44" s="473"/>
    </row>
    <row r="45" spans="1:17" s="435" customFormat="1">
      <c r="A45" s="24" t="s">
        <v>38</v>
      </c>
      <c r="B45" s="24"/>
      <c r="C45" s="24"/>
      <c r="D45" s="24"/>
      <c r="E45" s="25" t="s">
        <v>37</v>
      </c>
      <c r="F45" s="22" t="s">
        <v>45</v>
      </c>
      <c r="G45" s="430">
        <v>3205</v>
      </c>
      <c r="H45" s="23">
        <v>2000</v>
      </c>
      <c r="I45" s="334">
        <v>1</v>
      </c>
      <c r="J45" s="23">
        <v>5000</v>
      </c>
      <c r="K45" s="334">
        <v>1</v>
      </c>
      <c r="L45" s="427"/>
      <c r="M45" s="426">
        <f t="shared" si="1"/>
        <v>0</v>
      </c>
      <c r="N45" s="470"/>
      <c r="O45" s="142"/>
      <c r="P45" s="472"/>
      <c r="Q45" s="473"/>
    </row>
    <row r="46" spans="1:17" s="435" customFormat="1">
      <c r="A46" s="428"/>
      <c r="B46" s="428"/>
      <c r="C46" s="428"/>
      <c r="D46" s="428"/>
      <c r="E46" s="420"/>
      <c r="F46" s="27" t="s">
        <v>55</v>
      </c>
      <c r="G46" s="431"/>
      <c r="H46" s="403"/>
      <c r="I46" s="256"/>
      <c r="J46" s="403"/>
      <c r="K46" s="335"/>
      <c r="L46" s="142"/>
      <c r="M46" s="141"/>
      <c r="N46" s="470"/>
      <c r="O46" s="142"/>
      <c r="P46" s="472"/>
      <c r="Q46" s="471"/>
    </row>
    <row r="47" spans="1:17" s="435" customFormat="1">
      <c r="A47" s="428"/>
      <c r="B47" s="428"/>
      <c r="C47" s="428"/>
      <c r="D47" s="428"/>
      <c r="E47" s="420"/>
      <c r="F47" s="27"/>
      <c r="G47" s="431"/>
      <c r="H47" s="403"/>
      <c r="I47" s="256"/>
      <c r="J47" s="403"/>
      <c r="K47" s="335"/>
      <c r="L47" s="142"/>
      <c r="M47" s="141"/>
      <c r="N47" s="470"/>
      <c r="O47" s="142"/>
      <c r="P47" s="472"/>
      <c r="Q47" s="471"/>
    </row>
    <row r="48" spans="1:17" s="435" customFormat="1">
      <c r="A48" s="6" t="s">
        <v>56</v>
      </c>
      <c r="B48" s="428"/>
      <c r="C48" s="428"/>
      <c r="D48" s="428"/>
      <c r="E48" s="420"/>
      <c r="F48" s="402"/>
      <c r="G48" s="436"/>
      <c r="H48" s="404"/>
      <c r="I48" s="343"/>
      <c r="J48" s="28"/>
      <c r="K48" s="331"/>
      <c r="L48" s="143"/>
      <c r="M48" s="143"/>
      <c r="N48" s="470"/>
      <c r="O48" s="474"/>
      <c r="P48" s="472"/>
      <c r="Q48" s="471"/>
    </row>
    <row r="49" spans="1:17" s="435" customFormat="1">
      <c r="A49" s="29" t="s">
        <v>43</v>
      </c>
      <c r="B49" s="24"/>
      <c r="C49" s="24"/>
      <c r="D49" s="24"/>
      <c r="E49" s="25" t="s">
        <v>44</v>
      </c>
      <c r="F49" s="22" t="s">
        <v>45</v>
      </c>
      <c r="G49" s="430"/>
      <c r="H49" s="23">
        <v>20000</v>
      </c>
      <c r="I49" s="236">
        <f t="shared" ref="I49:I56" si="2">+G49/H49</f>
        <v>0</v>
      </c>
      <c r="J49" s="23">
        <v>20000</v>
      </c>
      <c r="K49" s="459" t="s">
        <v>30</v>
      </c>
      <c r="L49" s="418" t="s">
        <v>605</v>
      </c>
      <c r="M49" s="315" t="s">
        <v>606</v>
      </c>
      <c r="N49" s="470"/>
      <c r="O49" s="142"/>
      <c r="P49" s="472"/>
      <c r="Q49" s="471"/>
    </row>
    <row r="50" spans="1:17" s="435" customFormat="1">
      <c r="A50" s="405" t="s">
        <v>57</v>
      </c>
      <c r="B50" s="24"/>
      <c r="C50" s="24"/>
      <c r="D50" s="24"/>
      <c r="E50" s="25" t="s">
        <v>53</v>
      </c>
      <c r="F50" s="22" t="s">
        <v>45</v>
      </c>
      <c r="G50" s="430"/>
      <c r="H50" s="23">
        <v>20000</v>
      </c>
      <c r="I50" s="236">
        <f t="shared" si="2"/>
        <v>0</v>
      </c>
      <c r="J50" s="23">
        <v>20000</v>
      </c>
      <c r="K50" s="459" t="s">
        <v>30</v>
      </c>
      <c r="L50" s="418" t="s">
        <v>605</v>
      </c>
      <c r="M50" s="315" t="s">
        <v>606</v>
      </c>
      <c r="N50" s="470"/>
      <c r="O50" s="142"/>
      <c r="P50" s="472"/>
      <c r="Q50" s="471"/>
    </row>
    <row r="51" spans="1:17" s="435" customFormat="1">
      <c r="A51" s="405" t="s">
        <v>58</v>
      </c>
      <c r="B51" s="24"/>
      <c r="C51" s="24"/>
      <c r="D51" s="24"/>
      <c r="E51" s="25" t="s">
        <v>59</v>
      </c>
      <c r="F51" s="22" t="s">
        <v>45</v>
      </c>
      <c r="G51" s="430"/>
      <c r="H51" s="23">
        <v>20000</v>
      </c>
      <c r="I51" s="236">
        <f t="shared" si="2"/>
        <v>0</v>
      </c>
      <c r="J51" s="23">
        <v>20000</v>
      </c>
      <c r="K51" s="459" t="s">
        <v>30</v>
      </c>
      <c r="L51" s="418" t="s">
        <v>605</v>
      </c>
      <c r="M51" s="315" t="s">
        <v>606</v>
      </c>
      <c r="N51" s="470"/>
      <c r="O51" s="142"/>
      <c r="P51" s="472"/>
      <c r="Q51" s="471"/>
    </row>
    <row r="52" spans="1:17" s="435" customFormat="1">
      <c r="A52" s="405" t="s">
        <v>54</v>
      </c>
      <c r="B52" s="24"/>
      <c r="C52" s="24"/>
      <c r="D52" s="24"/>
      <c r="E52" s="25" t="s">
        <v>33</v>
      </c>
      <c r="F52" s="22" t="s">
        <v>45</v>
      </c>
      <c r="G52" s="430"/>
      <c r="H52" s="23">
        <v>1500</v>
      </c>
      <c r="I52" s="236">
        <f t="shared" si="2"/>
        <v>0</v>
      </c>
      <c r="J52" s="23">
        <v>1500</v>
      </c>
      <c r="K52" s="459" t="s">
        <v>30</v>
      </c>
      <c r="L52" s="418" t="s">
        <v>605</v>
      </c>
      <c r="M52" s="315" t="s">
        <v>606</v>
      </c>
      <c r="N52" s="470"/>
      <c r="O52" s="142"/>
      <c r="P52" s="472"/>
      <c r="Q52" s="471"/>
    </row>
    <row r="53" spans="1:17" s="435" customFormat="1">
      <c r="A53" s="405" t="s">
        <v>36</v>
      </c>
      <c r="B53" s="24"/>
      <c r="C53" s="24"/>
      <c r="D53" s="24"/>
      <c r="E53" s="25" t="s">
        <v>37</v>
      </c>
      <c r="F53" s="22" t="s">
        <v>45</v>
      </c>
      <c r="G53" s="430"/>
      <c r="H53" s="23">
        <v>1500</v>
      </c>
      <c r="I53" s="236">
        <f t="shared" si="2"/>
        <v>0</v>
      </c>
      <c r="J53" s="23">
        <v>1500</v>
      </c>
      <c r="K53" s="459" t="s">
        <v>30</v>
      </c>
      <c r="L53" s="418" t="s">
        <v>605</v>
      </c>
      <c r="M53" s="315" t="s">
        <v>606</v>
      </c>
      <c r="N53" s="470"/>
      <c r="O53" s="142"/>
      <c r="P53" s="472"/>
      <c r="Q53" s="471"/>
    </row>
    <row r="54" spans="1:17" s="435" customFormat="1">
      <c r="A54" s="405" t="s">
        <v>38</v>
      </c>
      <c r="B54" s="24"/>
      <c r="C54" s="24"/>
      <c r="D54" s="24"/>
      <c r="E54" s="25" t="s">
        <v>37</v>
      </c>
      <c r="F54" s="22" t="s">
        <v>45</v>
      </c>
      <c r="G54" s="430"/>
      <c r="H54" s="23">
        <v>8000</v>
      </c>
      <c r="I54" s="236">
        <f t="shared" si="2"/>
        <v>0</v>
      </c>
      <c r="J54" s="23">
        <v>8000</v>
      </c>
      <c r="K54" s="459" t="s">
        <v>30</v>
      </c>
      <c r="L54" s="418" t="s">
        <v>605</v>
      </c>
      <c r="M54" s="315" t="s">
        <v>606</v>
      </c>
      <c r="N54" s="470"/>
      <c r="O54" s="142"/>
      <c r="P54" s="472"/>
      <c r="Q54" s="471"/>
    </row>
    <row r="55" spans="1:17" s="435" customFormat="1">
      <c r="A55" s="405" t="s">
        <v>41</v>
      </c>
      <c r="B55" s="24"/>
      <c r="C55" s="24"/>
      <c r="D55" s="24"/>
      <c r="E55" s="25"/>
      <c r="F55" s="22" t="s">
        <v>45</v>
      </c>
      <c r="G55" s="430"/>
      <c r="H55" s="23">
        <v>20000</v>
      </c>
      <c r="I55" s="236">
        <f t="shared" si="2"/>
        <v>0</v>
      </c>
      <c r="J55" s="23">
        <v>20000</v>
      </c>
      <c r="K55" s="459" t="s">
        <v>30</v>
      </c>
      <c r="L55" s="418" t="s">
        <v>605</v>
      </c>
      <c r="M55" s="315" t="s">
        <v>606</v>
      </c>
      <c r="N55" s="470"/>
      <c r="O55" s="142"/>
      <c r="P55" s="472"/>
      <c r="Q55" s="471"/>
    </row>
    <row r="56" spans="1:17" s="435" customFormat="1">
      <c r="A56" s="405" t="s">
        <v>484</v>
      </c>
      <c r="B56" s="161"/>
      <c r="C56" s="161"/>
      <c r="D56" s="162"/>
      <c r="E56" s="111" t="s">
        <v>503</v>
      </c>
      <c r="F56" s="110" t="s">
        <v>486</v>
      </c>
      <c r="G56" s="235"/>
      <c r="H56" s="103">
        <v>4000</v>
      </c>
      <c r="I56" s="236">
        <f t="shared" si="2"/>
        <v>0</v>
      </c>
      <c r="J56" s="103">
        <v>20000</v>
      </c>
      <c r="K56" s="459" t="s">
        <v>30</v>
      </c>
      <c r="L56" s="418" t="s">
        <v>605</v>
      </c>
      <c r="M56" s="315" t="s">
        <v>606</v>
      </c>
      <c r="N56" s="470"/>
      <c r="O56" s="142"/>
      <c r="P56" s="472"/>
      <c r="Q56" s="471"/>
    </row>
    <row r="57" spans="1:17" s="435" customFormat="1">
      <c r="A57" s="428"/>
      <c r="B57" s="428"/>
      <c r="C57" s="428"/>
      <c r="D57" s="428"/>
      <c r="E57" s="420"/>
      <c r="F57" s="27"/>
      <c r="G57" s="431"/>
      <c r="H57" s="403"/>
      <c r="I57" s="256"/>
      <c r="J57" s="403"/>
      <c r="K57" s="335"/>
      <c r="L57" s="142"/>
      <c r="M57" s="141"/>
      <c r="N57" s="470"/>
      <c r="O57" s="142"/>
      <c r="P57" s="472"/>
      <c r="Q57" s="471"/>
    </row>
    <row r="58" spans="1:17" s="435" customFormat="1">
      <c r="A58" s="419" t="s">
        <v>60</v>
      </c>
      <c r="B58" s="428"/>
      <c r="C58" s="428"/>
      <c r="D58" s="428"/>
      <c r="E58" s="420"/>
      <c r="F58" s="402"/>
      <c r="G58" s="436"/>
      <c r="H58" s="404"/>
      <c r="I58" s="343"/>
      <c r="J58" s="404"/>
      <c r="K58" s="489"/>
      <c r="L58" s="412"/>
      <c r="M58" s="413"/>
      <c r="N58" s="301"/>
      <c r="O58" s="142"/>
      <c r="P58" s="472"/>
      <c r="Q58" s="471"/>
    </row>
    <row r="59" spans="1:17" s="435" customFormat="1">
      <c r="A59" s="31" t="s">
        <v>61</v>
      </c>
      <c r="B59" s="24"/>
      <c r="C59" s="24"/>
      <c r="D59" s="24"/>
      <c r="E59" s="32" t="s">
        <v>62</v>
      </c>
      <c r="F59" s="22" t="s">
        <v>45</v>
      </c>
      <c r="G59" s="430">
        <v>900</v>
      </c>
      <c r="H59" s="602" t="s">
        <v>152</v>
      </c>
      <c r="I59" s="603"/>
      <c r="J59" s="23">
        <v>8000</v>
      </c>
      <c r="K59" s="334">
        <v>1</v>
      </c>
      <c r="L59" s="427"/>
      <c r="M59" s="426">
        <f>K59*L59</f>
        <v>0</v>
      </c>
      <c r="N59" s="470"/>
      <c r="O59" s="142"/>
      <c r="P59" s="472"/>
      <c r="Q59" s="473"/>
    </row>
    <row r="60" spans="1:17" s="435" customFormat="1">
      <c r="A60" s="31" t="s">
        <v>63</v>
      </c>
      <c r="B60" s="24"/>
      <c r="C60" s="24"/>
      <c r="D60" s="24"/>
      <c r="E60" s="25" t="s">
        <v>64</v>
      </c>
      <c r="F60" s="22" t="s">
        <v>45</v>
      </c>
      <c r="G60" s="430">
        <v>900</v>
      </c>
      <c r="H60" s="604"/>
      <c r="I60" s="605"/>
      <c r="J60" s="23">
        <v>8000</v>
      </c>
      <c r="K60" s="334">
        <v>1</v>
      </c>
      <c r="L60" s="427"/>
      <c r="M60" s="426">
        <f>K60*L60</f>
        <v>0</v>
      </c>
      <c r="N60" s="470"/>
      <c r="O60" s="142"/>
      <c r="P60" s="472"/>
      <c r="Q60" s="473"/>
    </row>
    <row r="61" spans="1:17" s="435" customFormat="1">
      <c r="A61" s="31" t="s">
        <v>65</v>
      </c>
      <c r="B61" s="24"/>
      <c r="C61" s="24"/>
      <c r="D61" s="24"/>
      <c r="E61" s="25" t="s">
        <v>66</v>
      </c>
      <c r="F61" s="22" t="s">
        <v>45</v>
      </c>
      <c r="G61" s="430">
        <v>900</v>
      </c>
      <c r="H61" s="604"/>
      <c r="I61" s="605"/>
      <c r="J61" s="23">
        <v>8000</v>
      </c>
      <c r="K61" s="334">
        <v>1</v>
      </c>
      <c r="L61" s="427"/>
      <c r="M61" s="426">
        <f>K61*L61</f>
        <v>0</v>
      </c>
      <c r="N61" s="470"/>
      <c r="O61" s="142"/>
      <c r="P61" s="472"/>
      <c r="Q61" s="473"/>
    </row>
    <row r="62" spans="1:17" s="435" customFormat="1">
      <c r="A62" s="31" t="s">
        <v>67</v>
      </c>
      <c r="B62" s="24"/>
      <c r="C62" s="24"/>
      <c r="D62" s="24"/>
      <c r="E62" s="25" t="s">
        <v>68</v>
      </c>
      <c r="F62" s="22" t="s">
        <v>45</v>
      </c>
      <c r="G62" s="430">
        <v>900</v>
      </c>
      <c r="H62" s="604"/>
      <c r="I62" s="605"/>
      <c r="J62" s="23">
        <v>8000</v>
      </c>
      <c r="K62" s="334">
        <v>1</v>
      </c>
      <c r="L62" s="427"/>
      <c r="M62" s="426">
        <f>K62*L62</f>
        <v>0</v>
      </c>
      <c r="N62" s="470"/>
      <c r="O62" s="142"/>
      <c r="P62" s="472"/>
      <c r="Q62" s="473"/>
    </row>
    <row r="63" spans="1:17" s="435" customFormat="1">
      <c r="A63" s="31" t="s">
        <v>69</v>
      </c>
      <c r="B63" s="24"/>
      <c r="C63" s="24"/>
      <c r="D63" s="24"/>
      <c r="E63" s="32" t="s">
        <v>70</v>
      </c>
      <c r="F63" s="22" t="s">
        <v>45</v>
      </c>
      <c r="G63" s="430">
        <v>900</v>
      </c>
      <c r="H63" s="606"/>
      <c r="I63" s="607"/>
      <c r="J63" s="23">
        <v>8000</v>
      </c>
      <c r="K63" s="334">
        <v>1</v>
      </c>
      <c r="L63" s="427"/>
      <c r="M63" s="426">
        <f>K63*L63</f>
        <v>0</v>
      </c>
      <c r="N63" s="470"/>
      <c r="O63" s="142"/>
      <c r="P63" s="472"/>
      <c r="Q63" s="473"/>
    </row>
    <row r="64" spans="1:17">
      <c r="A64" s="428"/>
      <c r="B64" s="428"/>
      <c r="C64" s="428"/>
      <c r="D64" s="428"/>
      <c r="E64" s="420"/>
      <c r="F64" s="27"/>
      <c r="G64" s="431"/>
      <c r="H64" s="403"/>
      <c r="I64" s="256"/>
      <c r="J64" s="403"/>
      <c r="K64" s="489"/>
      <c r="L64" s="142"/>
      <c r="M64" s="141"/>
      <c r="O64" s="142"/>
    </row>
    <row r="65" spans="1:17">
      <c r="A65" s="428"/>
      <c r="B65" s="428"/>
      <c r="C65" s="428"/>
      <c r="D65" s="428"/>
      <c r="E65" s="420"/>
      <c r="F65" s="27"/>
      <c r="G65" s="431"/>
      <c r="H65" s="403"/>
      <c r="I65" s="256"/>
      <c r="J65" s="403"/>
      <c r="K65" s="335"/>
      <c r="L65" s="142"/>
      <c r="M65" s="141"/>
      <c r="O65" s="142"/>
    </row>
    <row r="66" spans="1:17">
      <c r="A66" s="419" t="s">
        <v>71</v>
      </c>
      <c r="B66" s="428"/>
      <c r="C66" s="428"/>
      <c r="D66" s="428"/>
      <c r="E66" s="420"/>
      <c r="F66" s="402"/>
      <c r="G66" s="436"/>
      <c r="H66" s="404"/>
      <c r="I66" s="343"/>
      <c r="J66" s="404"/>
      <c r="K66" s="331"/>
      <c r="L66" s="412"/>
      <c r="M66" s="413"/>
      <c r="O66" s="142"/>
    </row>
    <row r="67" spans="1:17">
      <c r="A67" s="33" t="s">
        <v>72</v>
      </c>
      <c r="B67" s="428"/>
      <c r="C67" s="428"/>
      <c r="D67" s="428"/>
      <c r="E67" s="420"/>
      <c r="F67" s="402"/>
      <c r="G67" s="436"/>
      <c r="H67" s="404"/>
      <c r="I67" s="343"/>
      <c r="J67" s="404"/>
      <c r="K67" s="331"/>
      <c r="L67" s="412"/>
      <c r="M67" s="413"/>
      <c r="O67" s="142"/>
    </row>
    <row r="68" spans="1:17">
      <c r="A68" s="26" t="s">
        <v>43</v>
      </c>
      <c r="B68" s="24"/>
      <c r="C68" s="24"/>
      <c r="D68" s="24"/>
      <c r="E68" s="25" t="s">
        <v>44</v>
      </c>
      <c r="F68" s="110" t="s">
        <v>491</v>
      </c>
      <c r="G68" s="430">
        <v>710</v>
      </c>
      <c r="H68" s="23">
        <v>15000</v>
      </c>
      <c r="I68" s="236">
        <f t="shared" ref="I68:I76" si="3">+G68/H68</f>
        <v>4.7333333333333331E-2</v>
      </c>
      <c r="J68" s="23">
        <v>50000</v>
      </c>
      <c r="K68" s="459">
        <v>1</v>
      </c>
      <c r="L68" s="427"/>
      <c r="M68" s="426">
        <f t="shared" ref="M68:M76" si="4">K68*L68</f>
        <v>0</v>
      </c>
      <c r="N68" s="476"/>
      <c r="O68" s="142"/>
      <c r="Q68" s="473"/>
    </row>
    <row r="69" spans="1:17">
      <c r="A69" s="24" t="s">
        <v>46</v>
      </c>
      <c r="B69" s="24"/>
      <c r="C69" s="24"/>
      <c r="D69" s="24"/>
      <c r="E69" s="25" t="s">
        <v>47</v>
      </c>
      <c r="F69" s="110" t="s">
        <v>491</v>
      </c>
      <c r="G69" s="430">
        <v>710</v>
      </c>
      <c r="H69" s="23">
        <v>15000</v>
      </c>
      <c r="I69" s="236">
        <f t="shared" si="3"/>
        <v>4.7333333333333331E-2</v>
      </c>
      <c r="J69" s="23">
        <v>50000</v>
      </c>
      <c r="K69" s="459">
        <v>1</v>
      </c>
      <c r="L69" s="427"/>
      <c r="M69" s="426">
        <f t="shared" si="4"/>
        <v>0</v>
      </c>
      <c r="O69" s="142"/>
      <c r="Q69" s="473"/>
    </row>
    <row r="70" spans="1:17">
      <c r="A70" s="26" t="s">
        <v>48</v>
      </c>
      <c r="B70" s="24"/>
      <c r="C70" s="24"/>
      <c r="D70" s="24"/>
      <c r="E70" s="25" t="s">
        <v>49</v>
      </c>
      <c r="F70" s="110" t="s">
        <v>491</v>
      </c>
      <c r="G70" s="430">
        <v>710</v>
      </c>
      <c r="H70" s="23">
        <v>15000</v>
      </c>
      <c r="I70" s="236">
        <f t="shared" si="3"/>
        <v>4.7333333333333331E-2</v>
      </c>
      <c r="J70" s="23">
        <v>50000</v>
      </c>
      <c r="K70" s="459">
        <v>1</v>
      </c>
      <c r="L70" s="427"/>
      <c r="M70" s="426">
        <f t="shared" si="4"/>
        <v>0</v>
      </c>
      <c r="O70" s="142"/>
      <c r="Q70" s="473"/>
    </row>
    <row r="71" spans="1:17">
      <c r="A71" s="26" t="s">
        <v>50</v>
      </c>
      <c r="B71" s="24"/>
      <c r="C71" s="24"/>
      <c r="D71" s="24"/>
      <c r="E71" s="25" t="s">
        <v>51</v>
      </c>
      <c r="F71" s="110" t="s">
        <v>491</v>
      </c>
      <c r="G71" s="430">
        <v>710</v>
      </c>
      <c r="H71" s="23">
        <v>15000</v>
      </c>
      <c r="I71" s="236">
        <f t="shared" si="3"/>
        <v>4.7333333333333331E-2</v>
      </c>
      <c r="J71" s="23">
        <v>50000</v>
      </c>
      <c r="K71" s="459">
        <v>1</v>
      </c>
      <c r="L71" s="427"/>
      <c r="M71" s="426">
        <f t="shared" si="4"/>
        <v>0</v>
      </c>
      <c r="O71" s="142"/>
      <c r="Q71" s="473"/>
    </row>
    <row r="72" spans="1:17">
      <c r="A72" s="24" t="s">
        <v>52</v>
      </c>
      <c r="B72" s="24"/>
      <c r="C72" s="24"/>
      <c r="D72" s="24"/>
      <c r="E72" s="25" t="s">
        <v>53</v>
      </c>
      <c r="F72" s="110" t="s">
        <v>491</v>
      </c>
      <c r="G72" s="430">
        <v>710</v>
      </c>
      <c r="H72" s="23">
        <v>15000</v>
      </c>
      <c r="I72" s="236">
        <f t="shared" si="3"/>
        <v>4.7333333333333331E-2</v>
      </c>
      <c r="J72" s="23">
        <v>50000</v>
      </c>
      <c r="K72" s="459">
        <v>1</v>
      </c>
      <c r="L72" s="427"/>
      <c r="M72" s="426">
        <f t="shared" si="4"/>
        <v>0</v>
      </c>
      <c r="O72" s="142"/>
      <c r="Q72" s="473"/>
    </row>
    <row r="73" spans="1:17">
      <c r="A73" s="429" t="s">
        <v>57</v>
      </c>
      <c r="B73" s="24"/>
      <c r="C73" s="24"/>
      <c r="D73" s="24"/>
      <c r="E73" s="25" t="s">
        <v>53</v>
      </c>
      <c r="F73" s="110" t="s">
        <v>491</v>
      </c>
      <c r="G73" s="430">
        <v>710</v>
      </c>
      <c r="H73" s="23">
        <v>15000</v>
      </c>
      <c r="I73" s="236">
        <f t="shared" si="3"/>
        <v>4.7333333333333331E-2</v>
      </c>
      <c r="J73" s="23">
        <v>50000</v>
      </c>
      <c r="K73" s="459">
        <v>1</v>
      </c>
      <c r="L73" s="427"/>
      <c r="M73" s="426">
        <f t="shared" si="4"/>
        <v>0</v>
      </c>
      <c r="O73" s="142"/>
    </row>
    <row r="74" spans="1:17">
      <c r="A74" s="429" t="s">
        <v>58</v>
      </c>
      <c r="B74" s="24"/>
      <c r="C74" s="24"/>
      <c r="D74" s="24"/>
      <c r="E74" s="25" t="s">
        <v>59</v>
      </c>
      <c r="F74" s="110" t="s">
        <v>491</v>
      </c>
      <c r="G74" s="430">
        <v>710</v>
      </c>
      <c r="H74" s="23">
        <v>15000</v>
      </c>
      <c r="I74" s="236">
        <f t="shared" si="3"/>
        <v>4.7333333333333331E-2</v>
      </c>
      <c r="J74" s="23">
        <v>50000</v>
      </c>
      <c r="K74" s="459">
        <v>1</v>
      </c>
      <c r="L74" s="427"/>
      <c r="M74" s="426">
        <f t="shared" si="4"/>
        <v>0</v>
      </c>
      <c r="O74" s="142"/>
    </row>
    <row r="75" spans="1:17">
      <c r="A75" s="429" t="s">
        <v>484</v>
      </c>
      <c r="B75" s="161"/>
      <c r="C75" s="161"/>
      <c r="D75" s="162"/>
      <c r="E75" s="111" t="s">
        <v>485</v>
      </c>
      <c r="F75" s="110" t="s">
        <v>491</v>
      </c>
      <c r="G75" s="430">
        <v>710</v>
      </c>
      <c r="H75" s="103">
        <v>15000</v>
      </c>
      <c r="I75" s="236">
        <f t="shared" si="3"/>
        <v>4.7333333333333331E-2</v>
      </c>
      <c r="J75" s="103">
        <v>50000</v>
      </c>
      <c r="K75" s="459">
        <v>1</v>
      </c>
      <c r="L75" s="427"/>
      <c r="M75" s="426">
        <f t="shared" si="4"/>
        <v>0</v>
      </c>
      <c r="O75" s="142"/>
    </row>
    <row r="76" spans="1:17">
      <c r="A76" s="429" t="s">
        <v>41</v>
      </c>
      <c r="B76" s="108"/>
      <c r="C76" s="108"/>
      <c r="D76" s="108"/>
      <c r="E76" s="111"/>
      <c r="F76" s="110" t="s">
        <v>486</v>
      </c>
      <c r="G76" s="430">
        <v>710</v>
      </c>
      <c r="H76" s="103">
        <v>4000</v>
      </c>
      <c r="I76" s="236">
        <f t="shared" si="3"/>
        <v>0.17749999999999999</v>
      </c>
      <c r="J76" s="103">
        <v>20000</v>
      </c>
      <c r="K76" s="459">
        <v>1</v>
      </c>
      <c r="L76" s="427"/>
      <c r="M76" s="426">
        <f t="shared" si="4"/>
        <v>0</v>
      </c>
      <c r="O76" s="142"/>
    </row>
    <row r="77" spans="1:17">
      <c r="A77" s="429" t="s">
        <v>74</v>
      </c>
      <c r="B77" s="428"/>
      <c r="C77" s="428"/>
      <c r="D77" s="428"/>
      <c r="E77" s="163"/>
      <c r="F77" s="123"/>
      <c r="G77" s="234"/>
      <c r="H77" s="137"/>
      <c r="I77" s="256"/>
      <c r="J77" s="34"/>
      <c r="K77" s="336"/>
      <c r="L77" s="145"/>
      <c r="M77" s="125"/>
      <c r="O77" s="145"/>
    </row>
    <row r="78" spans="1:17">
      <c r="A78" s="24"/>
      <c r="B78" s="428"/>
      <c r="C78" s="428"/>
      <c r="D78" s="428"/>
      <c r="E78" s="163"/>
      <c r="F78" s="123"/>
      <c r="G78" s="234"/>
      <c r="H78" s="137"/>
      <c r="I78" s="256"/>
      <c r="J78" s="34"/>
      <c r="K78" s="336"/>
      <c r="L78" s="145"/>
      <c r="M78" s="125"/>
      <c r="O78" s="145"/>
    </row>
    <row r="79" spans="1:17">
      <c r="A79" s="33" t="s">
        <v>75</v>
      </c>
      <c r="B79" s="24"/>
      <c r="C79" s="24"/>
      <c r="D79" s="24"/>
      <c r="E79" s="26"/>
      <c r="F79" s="136"/>
      <c r="G79" s="436"/>
      <c r="H79" s="35"/>
      <c r="I79" s="343"/>
      <c r="J79" s="35"/>
      <c r="K79" s="331"/>
      <c r="L79" s="412"/>
      <c r="M79" s="413"/>
      <c r="O79" s="142"/>
    </row>
    <row r="80" spans="1:17">
      <c r="A80" s="24" t="s">
        <v>54</v>
      </c>
      <c r="B80" s="24"/>
      <c r="C80" s="24"/>
      <c r="D80" s="24"/>
      <c r="E80" s="25" t="s">
        <v>33</v>
      </c>
      <c r="F80" s="110" t="s">
        <v>491</v>
      </c>
      <c r="G80" s="430"/>
      <c r="H80" s="103">
        <v>200</v>
      </c>
      <c r="I80" s="236">
        <f t="shared" ref="I80:I82" si="5">+G80/H80</f>
        <v>0</v>
      </c>
      <c r="J80" s="103" t="s">
        <v>487</v>
      </c>
      <c r="K80" s="459" t="s">
        <v>30</v>
      </c>
      <c r="L80" s="418" t="s">
        <v>605</v>
      </c>
      <c r="M80" s="315" t="s">
        <v>606</v>
      </c>
      <c r="O80" s="142"/>
    </row>
    <row r="81" spans="1:17">
      <c r="A81" s="24" t="s">
        <v>76</v>
      </c>
      <c r="B81" s="24"/>
      <c r="C81" s="24"/>
      <c r="D81" s="24"/>
      <c r="E81" s="25" t="s">
        <v>37</v>
      </c>
      <c r="F81" s="110" t="s">
        <v>491</v>
      </c>
      <c r="G81" s="430"/>
      <c r="H81" s="103">
        <v>200</v>
      </c>
      <c r="I81" s="236">
        <f t="shared" si="5"/>
        <v>0</v>
      </c>
      <c r="J81" s="103" t="s">
        <v>488</v>
      </c>
      <c r="K81" s="459" t="s">
        <v>30</v>
      </c>
      <c r="L81" s="418" t="s">
        <v>605</v>
      </c>
      <c r="M81" s="315" t="s">
        <v>606</v>
      </c>
      <c r="O81" s="142"/>
    </row>
    <row r="82" spans="1:17">
      <c r="A82" s="24" t="s">
        <v>77</v>
      </c>
      <c r="B82" s="24"/>
      <c r="C82" s="24"/>
      <c r="D82" s="24"/>
      <c r="E82" s="25" t="s">
        <v>37</v>
      </c>
      <c r="F82" s="110" t="s">
        <v>491</v>
      </c>
      <c r="G82" s="430"/>
      <c r="H82" s="103">
        <v>1000</v>
      </c>
      <c r="I82" s="236">
        <f t="shared" si="5"/>
        <v>0</v>
      </c>
      <c r="J82" s="103" t="s">
        <v>489</v>
      </c>
      <c r="K82" s="459" t="s">
        <v>30</v>
      </c>
      <c r="L82" s="418" t="s">
        <v>605</v>
      </c>
      <c r="M82" s="315" t="s">
        <v>606</v>
      </c>
      <c r="O82" s="142"/>
    </row>
    <row r="83" spans="1:17">
      <c r="A83" s="428"/>
      <c r="B83" s="428"/>
      <c r="C83" s="428"/>
      <c r="D83" s="428"/>
      <c r="E83" s="164" t="s">
        <v>83</v>
      </c>
      <c r="F83" s="421"/>
      <c r="G83" s="431"/>
      <c r="H83" s="403"/>
      <c r="I83" s="256"/>
      <c r="J83" s="403"/>
      <c r="K83" s="335"/>
      <c r="L83" s="142"/>
      <c r="M83" s="141"/>
      <c r="O83" s="142"/>
    </row>
    <row r="84" spans="1:17">
      <c r="A84" s="428"/>
      <c r="B84" s="428"/>
      <c r="C84" s="428"/>
      <c r="D84" s="428"/>
      <c r="E84" s="165" t="s">
        <v>84</v>
      </c>
      <c r="F84" s="421"/>
      <c r="G84" s="431"/>
      <c r="H84" s="403"/>
      <c r="I84" s="256"/>
      <c r="J84" s="403"/>
      <c r="K84" s="335"/>
      <c r="L84" s="142"/>
      <c r="M84" s="141"/>
      <c r="O84" s="142"/>
    </row>
    <row r="85" spans="1:17">
      <c r="A85" s="419" t="s">
        <v>78</v>
      </c>
      <c r="B85" s="428"/>
      <c r="C85" s="428"/>
      <c r="D85" s="428"/>
      <c r="E85" s="420"/>
      <c r="F85" s="402"/>
      <c r="G85" s="436"/>
      <c r="H85" s="404"/>
      <c r="I85" s="343"/>
      <c r="J85" s="404"/>
      <c r="K85" s="331"/>
      <c r="L85" s="412"/>
      <c r="M85" s="413"/>
      <c r="O85" s="142"/>
    </row>
    <row r="86" spans="1:17">
      <c r="A86" s="33" t="s">
        <v>865</v>
      </c>
      <c r="B86" s="24"/>
      <c r="C86" s="24"/>
      <c r="D86" s="24"/>
      <c r="E86" s="26"/>
      <c r="F86" s="136"/>
      <c r="G86" s="436"/>
      <c r="H86" s="35"/>
      <c r="I86" s="343"/>
      <c r="J86" s="35"/>
      <c r="K86" s="331"/>
      <c r="L86" s="412"/>
      <c r="M86" s="413"/>
      <c r="O86" s="142"/>
    </row>
    <row r="87" spans="1:17">
      <c r="A87" s="24" t="s">
        <v>54</v>
      </c>
      <c r="B87" s="24"/>
      <c r="C87" s="24"/>
      <c r="D87" s="24"/>
      <c r="E87" s="25" t="s">
        <v>33</v>
      </c>
      <c r="F87" s="110" t="s">
        <v>491</v>
      </c>
      <c r="G87" s="430">
        <v>1005</v>
      </c>
      <c r="H87" s="23" t="s">
        <v>79</v>
      </c>
      <c r="I87" s="236">
        <f>+K87*4</f>
        <v>68</v>
      </c>
      <c r="J87" s="23" t="s">
        <v>80</v>
      </c>
      <c r="K87" s="334">
        <v>17</v>
      </c>
      <c r="L87" s="427"/>
      <c r="M87" s="426">
        <f>K87*L87</f>
        <v>0</v>
      </c>
      <c r="O87" s="142"/>
      <c r="Q87" s="473"/>
    </row>
    <row r="88" spans="1:17">
      <c r="A88" s="24" t="s">
        <v>36</v>
      </c>
      <c r="B88" s="24"/>
      <c r="C88" s="24"/>
      <c r="D88" s="24"/>
      <c r="E88" s="25" t="s">
        <v>37</v>
      </c>
      <c r="F88" s="110" t="s">
        <v>491</v>
      </c>
      <c r="G88" s="430">
        <v>1005</v>
      </c>
      <c r="H88" s="23" t="s">
        <v>79</v>
      </c>
      <c r="I88" s="236">
        <f t="shared" ref="I88:I89" si="6">+K88*4</f>
        <v>68</v>
      </c>
      <c r="J88" s="23" t="s">
        <v>80</v>
      </c>
      <c r="K88" s="334">
        <v>17</v>
      </c>
      <c r="L88" s="427"/>
      <c r="M88" s="426">
        <f>K88*L88</f>
        <v>0</v>
      </c>
      <c r="O88" s="142"/>
      <c r="Q88" s="473"/>
    </row>
    <row r="89" spans="1:17">
      <c r="A89" s="24" t="s">
        <v>81</v>
      </c>
      <c r="B89" s="24"/>
      <c r="C89" s="24"/>
      <c r="D89" s="24"/>
      <c r="E89" s="25" t="s">
        <v>37</v>
      </c>
      <c r="F89" s="110" t="s">
        <v>491</v>
      </c>
      <c r="G89" s="430">
        <v>1005</v>
      </c>
      <c r="H89" s="23" t="s">
        <v>82</v>
      </c>
      <c r="I89" s="236">
        <f t="shared" si="6"/>
        <v>8</v>
      </c>
      <c r="J89" s="23" t="s">
        <v>837</v>
      </c>
      <c r="K89" s="334">
        <v>2</v>
      </c>
      <c r="L89" s="427"/>
      <c r="M89" s="426">
        <f>K89*L89</f>
        <v>0</v>
      </c>
      <c r="O89" s="142"/>
      <c r="Q89" s="473"/>
    </row>
    <row r="90" spans="1:17">
      <c r="A90" s="24"/>
      <c r="B90" s="24"/>
      <c r="C90" s="24"/>
      <c r="D90" s="24"/>
      <c r="E90" s="26"/>
      <c r="F90" s="36" t="s">
        <v>83</v>
      </c>
      <c r="G90" s="431"/>
      <c r="H90" s="37"/>
      <c r="I90" s="256"/>
      <c r="J90" s="37"/>
      <c r="K90" s="335"/>
      <c r="L90" s="142"/>
      <c r="M90" s="141"/>
      <c r="O90" s="142"/>
    </row>
    <row r="91" spans="1:17">
      <c r="A91" s="24"/>
      <c r="B91" s="24"/>
      <c r="C91" s="24"/>
      <c r="D91" s="24"/>
      <c r="E91" s="26"/>
      <c r="F91" s="38" t="s">
        <v>84</v>
      </c>
      <c r="G91" s="431"/>
      <c r="H91" s="37"/>
      <c r="I91" s="256"/>
      <c r="J91" s="37"/>
      <c r="K91" s="335"/>
      <c r="L91" s="142"/>
      <c r="M91" s="141"/>
      <c r="O91" s="142"/>
    </row>
    <row r="92" spans="1:17">
      <c r="A92" s="419" t="s">
        <v>490</v>
      </c>
      <c r="B92" s="104"/>
      <c r="C92" s="104"/>
      <c r="D92" s="104"/>
      <c r="E92" s="105"/>
      <c r="F92" s="106"/>
      <c r="G92" s="251"/>
      <c r="H92" s="107"/>
      <c r="I92" s="338"/>
      <c r="J92" s="107"/>
      <c r="K92" s="337"/>
      <c r="L92" s="142"/>
      <c r="M92" s="141"/>
      <c r="O92" s="142"/>
    </row>
    <row r="93" spans="1:17">
      <c r="A93" s="429" t="s">
        <v>54</v>
      </c>
      <c r="B93" s="108"/>
      <c r="C93" s="108"/>
      <c r="D93" s="108"/>
      <c r="E93" s="109" t="s">
        <v>33</v>
      </c>
      <c r="F93" s="110" t="s">
        <v>491</v>
      </c>
      <c r="G93" s="246"/>
      <c r="H93" s="103">
        <v>100</v>
      </c>
      <c r="I93" s="236">
        <f t="shared" ref="I93:I97" si="7">+G93/H93</f>
        <v>0</v>
      </c>
      <c r="J93" s="103">
        <v>400</v>
      </c>
      <c r="K93" s="459" t="s">
        <v>30</v>
      </c>
      <c r="L93" s="418" t="s">
        <v>605</v>
      </c>
      <c r="M93" s="315" t="s">
        <v>606</v>
      </c>
      <c r="O93" s="142"/>
    </row>
    <row r="94" spans="1:17" ht="15">
      <c r="A94" s="429" t="s">
        <v>492</v>
      </c>
      <c r="B94" s="108"/>
      <c r="C94" s="108"/>
      <c r="D94" s="108"/>
      <c r="E94" s="109" t="s">
        <v>37</v>
      </c>
      <c r="F94" s="110" t="s">
        <v>491</v>
      </c>
      <c r="G94" s="246"/>
      <c r="H94" s="103">
        <v>100</v>
      </c>
      <c r="I94" s="236">
        <f t="shared" si="7"/>
        <v>0</v>
      </c>
      <c r="J94" s="103">
        <v>400</v>
      </c>
      <c r="K94" s="459" t="s">
        <v>30</v>
      </c>
      <c r="L94" s="418" t="s">
        <v>605</v>
      </c>
      <c r="M94" s="315" t="s">
        <v>606</v>
      </c>
      <c r="O94" s="142"/>
    </row>
    <row r="95" spans="1:17">
      <c r="A95" s="429" t="s">
        <v>493</v>
      </c>
      <c r="B95" s="108"/>
      <c r="C95" s="108"/>
      <c r="D95" s="108"/>
      <c r="E95" s="111" t="s">
        <v>51</v>
      </c>
      <c r="F95" s="110" t="s">
        <v>491</v>
      </c>
      <c r="G95" s="246"/>
      <c r="H95" s="103">
        <v>2000</v>
      </c>
      <c r="I95" s="236">
        <f t="shared" si="7"/>
        <v>0</v>
      </c>
      <c r="J95" s="114">
        <v>8000</v>
      </c>
      <c r="K95" s="459" t="s">
        <v>30</v>
      </c>
      <c r="L95" s="418" t="s">
        <v>605</v>
      </c>
      <c r="M95" s="315" t="s">
        <v>606</v>
      </c>
      <c r="O95" s="142"/>
    </row>
    <row r="96" spans="1:17">
      <c r="A96" s="429" t="s">
        <v>494</v>
      </c>
      <c r="B96" s="108"/>
      <c r="C96" s="108"/>
      <c r="D96" s="108"/>
      <c r="E96" s="111" t="s">
        <v>53</v>
      </c>
      <c r="F96" s="110" t="s">
        <v>491</v>
      </c>
      <c r="G96" s="246"/>
      <c r="H96" s="103">
        <v>4000</v>
      </c>
      <c r="I96" s="236">
        <f t="shared" si="7"/>
        <v>0</v>
      </c>
      <c r="J96" s="103">
        <v>8000</v>
      </c>
      <c r="K96" s="459" t="s">
        <v>30</v>
      </c>
      <c r="L96" s="418" t="s">
        <v>605</v>
      </c>
      <c r="M96" s="315" t="s">
        <v>606</v>
      </c>
      <c r="O96" s="142"/>
    </row>
    <row r="97" spans="1:17">
      <c r="A97" s="429" t="s">
        <v>793</v>
      </c>
      <c r="B97" s="108"/>
      <c r="C97" s="108"/>
      <c r="D97" s="108"/>
      <c r="E97" s="111" t="s">
        <v>794</v>
      </c>
      <c r="F97" s="110" t="s">
        <v>486</v>
      </c>
      <c r="G97" s="246"/>
      <c r="H97" s="103">
        <v>1000</v>
      </c>
      <c r="I97" s="236">
        <f t="shared" si="7"/>
        <v>0</v>
      </c>
      <c r="J97" s="103">
        <v>8000</v>
      </c>
      <c r="K97" s="459" t="s">
        <v>30</v>
      </c>
      <c r="L97" s="418" t="s">
        <v>605</v>
      </c>
      <c r="M97" s="315" t="s">
        <v>606</v>
      </c>
      <c r="O97" s="142"/>
      <c r="Q97" s="473"/>
    </row>
    <row r="98" spans="1:17">
      <c r="A98" s="428"/>
      <c r="B98" s="428"/>
      <c r="C98" s="428"/>
      <c r="D98" s="428"/>
      <c r="E98" s="420"/>
      <c r="F98" s="421"/>
      <c r="G98" s="247"/>
      <c r="H98" s="403"/>
      <c r="I98" s="256"/>
      <c r="J98" s="403"/>
      <c r="K98" s="335"/>
      <c r="L98" s="142"/>
      <c r="M98" s="141"/>
      <c r="O98" s="142"/>
    </row>
    <row r="99" spans="1:17">
      <c r="A99" s="419" t="s">
        <v>85</v>
      </c>
      <c r="B99" s="428"/>
      <c r="C99" s="428"/>
      <c r="D99" s="428"/>
      <c r="E99" s="420"/>
      <c r="F99" s="402"/>
      <c r="G99" s="436"/>
      <c r="H99" s="404"/>
      <c r="I99" s="343"/>
      <c r="J99" s="404"/>
      <c r="K99" s="331"/>
      <c r="L99" s="412"/>
      <c r="M99" s="413"/>
      <c r="O99" s="142"/>
    </row>
    <row r="100" spans="1:17">
      <c r="A100" s="429" t="s">
        <v>86</v>
      </c>
      <c r="B100" s="428"/>
      <c r="C100" s="428"/>
      <c r="D100" s="428"/>
      <c r="E100" s="422" t="s">
        <v>51</v>
      </c>
      <c r="F100" s="423" t="s">
        <v>45</v>
      </c>
      <c r="G100" s="430"/>
      <c r="H100" s="424">
        <v>500</v>
      </c>
      <c r="I100" s="236">
        <f t="shared" ref="I100:I105" si="8">+G100/H100</f>
        <v>0</v>
      </c>
      <c r="J100" s="424">
        <v>2000</v>
      </c>
      <c r="K100" s="459" t="s">
        <v>30</v>
      </c>
      <c r="L100" s="418" t="s">
        <v>605</v>
      </c>
      <c r="M100" s="315" t="s">
        <v>606</v>
      </c>
      <c r="O100" s="142"/>
    </row>
    <row r="101" spans="1:17">
      <c r="A101" s="429" t="s">
        <v>54</v>
      </c>
      <c r="B101" s="428"/>
      <c r="C101" s="428"/>
      <c r="D101" s="428"/>
      <c r="E101" s="422" t="s">
        <v>33</v>
      </c>
      <c r="F101" s="423" t="s">
        <v>45</v>
      </c>
      <c r="G101" s="430"/>
      <c r="H101" s="424">
        <v>100</v>
      </c>
      <c r="I101" s="236">
        <f t="shared" si="8"/>
        <v>0</v>
      </c>
      <c r="J101" s="424">
        <v>400</v>
      </c>
      <c r="K101" s="459" t="s">
        <v>30</v>
      </c>
      <c r="L101" s="418" t="s">
        <v>605</v>
      </c>
      <c r="M101" s="315" t="s">
        <v>606</v>
      </c>
      <c r="O101" s="142"/>
    </row>
    <row r="102" spans="1:17">
      <c r="A102" s="429" t="s">
        <v>87</v>
      </c>
      <c r="B102" s="428"/>
      <c r="C102" s="428"/>
      <c r="D102" s="428"/>
      <c r="E102" s="422" t="s">
        <v>88</v>
      </c>
      <c r="F102" s="423" t="s">
        <v>45</v>
      </c>
      <c r="G102" s="430"/>
      <c r="H102" s="424">
        <v>500</v>
      </c>
      <c r="I102" s="236">
        <f t="shared" si="8"/>
        <v>0</v>
      </c>
      <c r="J102" s="39">
        <v>2000</v>
      </c>
      <c r="K102" s="459" t="s">
        <v>30</v>
      </c>
      <c r="L102" s="418" t="s">
        <v>605</v>
      </c>
      <c r="M102" s="315" t="s">
        <v>606</v>
      </c>
      <c r="O102" s="142"/>
    </row>
    <row r="103" spans="1:17" s="434" customFormat="1" ht="13.35" customHeight="1">
      <c r="A103" s="429" t="s">
        <v>48</v>
      </c>
      <c r="B103" s="108"/>
      <c r="C103" s="108"/>
      <c r="D103" s="108"/>
      <c r="E103" s="111" t="s">
        <v>49</v>
      </c>
      <c r="F103" s="110" t="s">
        <v>486</v>
      </c>
      <c r="G103" s="235"/>
      <c r="H103" s="103">
        <v>500</v>
      </c>
      <c r="I103" s="236">
        <f t="shared" si="8"/>
        <v>0</v>
      </c>
      <c r="J103" s="103">
        <v>2000</v>
      </c>
      <c r="K103" s="459" t="s">
        <v>30</v>
      </c>
      <c r="L103" s="418" t="s">
        <v>605</v>
      </c>
      <c r="M103" s="315" t="s">
        <v>606</v>
      </c>
      <c r="N103" s="477"/>
      <c r="O103" s="142"/>
      <c r="P103" s="475"/>
      <c r="Q103" s="478"/>
    </row>
    <row r="104" spans="1:17" s="434" customFormat="1" ht="13.35" customHeight="1">
      <c r="A104" s="429" t="s">
        <v>52</v>
      </c>
      <c r="B104" s="108"/>
      <c r="C104" s="108"/>
      <c r="D104" s="108"/>
      <c r="E104" s="111" t="s">
        <v>53</v>
      </c>
      <c r="F104" s="110" t="s">
        <v>486</v>
      </c>
      <c r="G104" s="235"/>
      <c r="H104" s="103">
        <v>4000</v>
      </c>
      <c r="I104" s="236">
        <f t="shared" si="8"/>
        <v>0</v>
      </c>
      <c r="J104" s="103">
        <v>20000</v>
      </c>
      <c r="K104" s="459" t="s">
        <v>30</v>
      </c>
      <c r="L104" s="418" t="s">
        <v>605</v>
      </c>
      <c r="M104" s="315" t="s">
        <v>606</v>
      </c>
      <c r="N104" s="477"/>
      <c r="O104" s="142"/>
      <c r="P104" s="475"/>
      <c r="Q104" s="478"/>
    </row>
    <row r="105" spans="1:17" s="434" customFormat="1" ht="13.35" customHeight="1">
      <c r="A105" s="429" t="s">
        <v>495</v>
      </c>
      <c r="B105" s="130"/>
      <c r="C105" s="130"/>
      <c r="D105" s="130"/>
      <c r="E105" s="52"/>
      <c r="F105" s="53" t="s">
        <v>486</v>
      </c>
      <c r="G105" s="235"/>
      <c r="H105" s="55">
        <v>4000</v>
      </c>
      <c r="I105" s="236">
        <f t="shared" si="8"/>
        <v>0</v>
      </c>
      <c r="J105" s="166">
        <v>20000</v>
      </c>
      <c r="K105" s="459" t="s">
        <v>30</v>
      </c>
      <c r="L105" s="418" t="s">
        <v>605</v>
      </c>
      <c r="M105" s="315" t="s">
        <v>606</v>
      </c>
      <c r="N105" s="477"/>
      <c r="O105" s="142"/>
      <c r="P105" s="475"/>
      <c r="Q105" s="478"/>
    </row>
    <row r="106" spans="1:17" s="434" customFormat="1" ht="13.35" customHeight="1">
      <c r="A106" s="429" t="s">
        <v>496</v>
      </c>
      <c r="B106" s="130"/>
      <c r="C106" s="130"/>
      <c r="D106" s="130"/>
      <c r="E106" s="112"/>
      <c r="F106" s="409"/>
      <c r="G106" s="248"/>
      <c r="H106" s="410"/>
      <c r="I106" s="338"/>
      <c r="J106" s="410"/>
      <c r="K106" s="338"/>
      <c r="L106" s="153"/>
      <c r="M106" s="225"/>
      <c r="N106" s="477"/>
      <c r="O106" s="153"/>
      <c r="P106" s="475"/>
      <c r="Q106" s="478"/>
    </row>
    <row r="107" spans="1:17">
      <c r="A107" s="11"/>
      <c r="B107" s="11"/>
      <c r="C107" s="11"/>
      <c r="D107" s="11"/>
      <c r="E107" s="406"/>
      <c r="F107" s="421"/>
      <c r="G107" s="431"/>
      <c r="H107" s="403"/>
      <c r="I107" s="256"/>
      <c r="J107" s="34"/>
      <c r="K107" s="335"/>
      <c r="L107" s="145"/>
      <c r="M107" s="141"/>
      <c r="O107" s="145"/>
    </row>
    <row r="108" spans="1:17">
      <c r="A108" s="428"/>
      <c r="B108" s="428"/>
      <c r="C108" s="428"/>
      <c r="D108" s="428"/>
      <c r="E108" s="420"/>
      <c r="F108" s="421"/>
      <c r="G108" s="247"/>
      <c r="H108" s="403"/>
      <c r="I108" s="256"/>
      <c r="J108" s="403"/>
      <c r="K108" s="335"/>
      <c r="L108" s="142"/>
      <c r="M108" s="141"/>
      <c r="O108" s="142"/>
    </row>
    <row r="109" spans="1:17">
      <c r="A109" s="419" t="s">
        <v>587</v>
      </c>
      <c r="B109" s="428"/>
      <c r="C109" s="428"/>
      <c r="D109" s="428"/>
      <c r="E109" s="420"/>
      <c r="F109" s="402"/>
      <c r="G109" s="436"/>
      <c r="H109" s="404"/>
      <c r="I109" s="343"/>
      <c r="J109" s="404"/>
      <c r="K109" s="331"/>
      <c r="L109" s="412"/>
      <c r="M109" s="413"/>
      <c r="O109" s="142"/>
    </row>
    <row r="110" spans="1:17">
      <c r="A110" s="419" t="s">
        <v>89</v>
      </c>
      <c r="B110" s="428"/>
      <c r="C110" s="428"/>
      <c r="D110" s="428"/>
      <c r="E110" s="420"/>
      <c r="F110" s="402"/>
      <c r="G110" s="436"/>
      <c r="H110" s="404"/>
      <c r="I110" s="343"/>
      <c r="J110" s="404"/>
      <c r="K110" s="331"/>
      <c r="L110" s="412"/>
      <c r="M110" s="413"/>
      <c r="O110" s="142"/>
    </row>
    <row r="111" spans="1:17">
      <c r="A111" s="33" t="s">
        <v>90</v>
      </c>
      <c r="B111" s="24"/>
      <c r="C111" s="24"/>
      <c r="D111" s="24"/>
      <c r="E111" s="26"/>
      <c r="F111" s="136"/>
      <c r="G111" s="436"/>
      <c r="H111" s="35"/>
      <c r="I111" s="343"/>
      <c r="J111" s="35"/>
      <c r="K111" s="331"/>
      <c r="L111" s="412"/>
      <c r="M111" s="413"/>
      <c r="O111" s="142"/>
    </row>
    <row r="112" spans="1:17">
      <c r="A112" s="24" t="s">
        <v>91</v>
      </c>
      <c r="B112" s="24"/>
      <c r="C112" s="24"/>
      <c r="D112" s="24"/>
      <c r="E112" s="25" t="s">
        <v>92</v>
      </c>
      <c r="F112" s="22" t="s">
        <v>73</v>
      </c>
      <c r="G112" s="430">
        <v>300</v>
      </c>
      <c r="H112" s="23">
        <v>5000</v>
      </c>
      <c r="I112" s="236">
        <v>4</v>
      </c>
      <c r="J112" s="40">
        <v>5000</v>
      </c>
      <c r="K112" s="459" t="s">
        <v>30</v>
      </c>
      <c r="L112" s="418" t="s">
        <v>605</v>
      </c>
      <c r="M112" s="315" t="s">
        <v>606</v>
      </c>
      <c r="O112" s="142"/>
      <c r="Q112" s="473"/>
    </row>
    <row r="113" spans="1:17">
      <c r="A113" s="24" t="s">
        <v>93</v>
      </c>
      <c r="B113" s="24"/>
      <c r="C113" s="24"/>
      <c r="D113" s="24"/>
      <c r="E113" s="25" t="s">
        <v>51</v>
      </c>
      <c r="F113" s="22" t="s">
        <v>73</v>
      </c>
      <c r="G113" s="430">
        <v>300</v>
      </c>
      <c r="H113" s="23">
        <v>5000</v>
      </c>
      <c r="I113" s="236">
        <v>4</v>
      </c>
      <c r="J113" s="40">
        <v>5000</v>
      </c>
      <c r="K113" s="459" t="s">
        <v>30</v>
      </c>
      <c r="L113" s="418" t="s">
        <v>605</v>
      </c>
      <c r="M113" s="315" t="s">
        <v>606</v>
      </c>
      <c r="O113" s="142"/>
      <c r="Q113" s="473"/>
    </row>
    <row r="114" spans="1:17">
      <c r="A114" s="24" t="s">
        <v>94</v>
      </c>
      <c r="B114" s="24"/>
      <c r="C114" s="24"/>
      <c r="D114" s="24"/>
      <c r="E114" s="25" t="s">
        <v>51</v>
      </c>
      <c r="F114" s="22" t="s">
        <v>73</v>
      </c>
      <c r="G114" s="430">
        <v>300</v>
      </c>
      <c r="H114" s="23">
        <v>3000</v>
      </c>
      <c r="I114" s="236">
        <v>4</v>
      </c>
      <c r="J114" s="40">
        <v>10000</v>
      </c>
      <c r="K114" s="459" t="s">
        <v>30</v>
      </c>
      <c r="L114" s="418" t="s">
        <v>605</v>
      </c>
      <c r="M114" s="315" t="s">
        <v>606</v>
      </c>
      <c r="O114" s="142"/>
      <c r="Q114" s="473"/>
    </row>
    <row r="115" spans="1:17">
      <c r="A115" s="24" t="s">
        <v>588</v>
      </c>
      <c r="B115" s="24"/>
      <c r="C115" s="24"/>
      <c r="D115" s="24"/>
      <c r="E115" s="25" t="s">
        <v>95</v>
      </c>
      <c r="F115" s="22" t="s">
        <v>73</v>
      </c>
      <c r="G115" s="430">
        <v>300</v>
      </c>
      <c r="H115" s="23">
        <v>3000</v>
      </c>
      <c r="I115" s="236">
        <v>4</v>
      </c>
      <c r="J115" s="23">
        <v>10000</v>
      </c>
      <c r="K115" s="459" t="s">
        <v>30</v>
      </c>
      <c r="L115" s="418" t="s">
        <v>605</v>
      </c>
      <c r="M115" s="315" t="s">
        <v>606</v>
      </c>
      <c r="O115" s="142"/>
      <c r="Q115" s="473"/>
    </row>
    <row r="116" spans="1:17">
      <c r="A116" s="24" t="s">
        <v>96</v>
      </c>
      <c r="B116" s="24"/>
      <c r="C116" s="24"/>
      <c r="D116" s="24"/>
      <c r="E116" s="32" t="s">
        <v>97</v>
      </c>
      <c r="F116" s="22" t="s">
        <v>73</v>
      </c>
      <c r="G116" s="430">
        <v>300</v>
      </c>
      <c r="H116" s="23">
        <v>3000</v>
      </c>
      <c r="I116" s="236">
        <v>4</v>
      </c>
      <c r="J116" s="23">
        <v>10000</v>
      </c>
      <c r="K116" s="459" t="s">
        <v>30</v>
      </c>
      <c r="L116" s="418" t="s">
        <v>605</v>
      </c>
      <c r="M116" s="315" t="s">
        <v>606</v>
      </c>
      <c r="O116" s="142"/>
      <c r="Q116" s="473"/>
    </row>
    <row r="117" spans="1:17">
      <c r="A117" s="24" t="s">
        <v>52</v>
      </c>
      <c r="B117" s="24"/>
      <c r="C117" s="24"/>
      <c r="D117" s="24"/>
      <c r="E117" s="25" t="s">
        <v>53</v>
      </c>
      <c r="F117" s="22" t="s">
        <v>73</v>
      </c>
      <c r="G117" s="430">
        <v>300</v>
      </c>
      <c r="H117" s="23">
        <v>10000</v>
      </c>
      <c r="I117" s="236">
        <v>4</v>
      </c>
      <c r="J117" s="23">
        <v>40000</v>
      </c>
      <c r="K117" s="459" t="s">
        <v>30</v>
      </c>
      <c r="L117" s="418" t="s">
        <v>605</v>
      </c>
      <c r="M117" s="315" t="s">
        <v>606</v>
      </c>
      <c r="O117" s="142"/>
      <c r="Q117" s="473"/>
    </row>
    <row r="118" spans="1:17">
      <c r="A118" s="24" t="s">
        <v>54</v>
      </c>
      <c r="B118" s="24"/>
      <c r="C118" s="24"/>
      <c r="D118" s="24"/>
      <c r="E118" s="32" t="s">
        <v>33</v>
      </c>
      <c r="F118" s="22" t="s">
        <v>45</v>
      </c>
      <c r="G118" s="430">
        <v>990</v>
      </c>
      <c r="H118" s="23">
        <v>500</v>
      </c>
      <c r="I118" s="236">
        <f t="shared" ref="I118:I121" si="9">+K118*4</f>
        <v>4</v>
      </c>
      <c r="J118" s="40">
        <v>2000</v>
      </c>
      <c r="K118" s="334">
        <v>1</v>
      </c>
      <c r="L118" s="427"/>
      <c r="M118" s="426">
        <f t="shared" ref="M118:M121" si="10">K118*L118</f>
        <v>0</v>
      </c>
      <c r="O118" s="142"/>
      <c r="Q118" s="473"/>
    </row>
    <row r="119" spans="1:17">
      <c r="A119" s="24" t="s">
        <v>36</v>
      </c>
      <c r="B119" s="24"/>
      <c r="C119" s="24"/>
      <c r="D119" s="24"/>
      <c r="E119" s="32" t="s">
        <v>37</v>
      </c>
      <c r="F119" s="22" t="s">
        <v>45</v>
      </c>
      <c r="G119" s="430">
        <v>990</v>
      </c>
      <c r="H119" s="23">
        <v>500</v>
      </c>
      <c r="I119" s="236">
        <f t="shared" si="9"/>
        <v>4</v>
      </c>
      <c r="J119" s="40">
        <v>2000</v>
      </c>
      <c r="K119" s="334">
        <v>1</v>
      </c>
      <c r="L119" s="427"/>
      <c r="M119" s="426">
        <f t="shared" si="10"/>
        <v>0</v>
      </c>
      <c r="O119" s="142"/>
      <c r="Q119" s="473"/>
    </row>
    <row r="120" spans="1:17">
      <c r="A120" s="24" t="s">
        <v>98</v>
      </c>
      <c r="B120" s="24"/>
      <c r="C120" s="24"/>
      <c r="D120" s="24"/>
      <c r="E120" s="32" t="s">
        <v>37</v>
      </c>
      <c r="F120" s="22" t="s">
        <v>45</v>
      </c>
      <c r="G120" s="430">
        <v>990</v>
      </c>
      <c r="H120" s="23">
        <v>10000</v>
      </c>
      <c r="I120" s="236">
        <f t="shared" si="9"/>
        <v>4</v>
      </c>
      <c r="J120" s="40">
        <v>20000</v>
      </c>
      <c r="K120" s="334">
        <v>1</v>
      </c>
      <c r="L120" s="427"/>
      <c r="M120" s="426">
        <f t="shared" si="10"/>
        <v>0</v>
      </c>
      <c r="O120" s="142"/>
      <c r="Q120" s="473"/>
    </row>
    <row r="121" spans="1:17">
      <c r="A121" s="24" t="s">
        <v>99</v>
      </c>
      <c r="B121" s="24"/>
      <c r="C121" s="24"/>
      <c r="D121" s="24"/>
      <c r="E121" s="25" t="s">
        <v>100</v>
      </c>
      <c r="F121" s="22" t="s">
        <v>45</v>
      </c>
      <c r="G121" s="430">
        <v>990</v>
      </c>
      <c r="H121" s="23">
        <v>2000</v>
      </c>
      <c r="I121" s="236">
        <f t="shared" si="9"/>
        <v>4</v>
      </c>
      <c r="J121" s="40">
        <v>8000</v>
      </c>
      <c r="K121" s="334">
        <v>1</v>
      </c>
      <c r="L121" s="427"/>
      <c r="M121" s="426">
        <f t="shared" si="10"/>
        <v>0</v>
      </c>
      <c r="O121" s="142"/>
      <c r="Q121" s="473"/>
    </row>
    <row r="122" spans="1:17">
      <c r="A122" s="428"/>
      <c r="B122" s="428"/>
      <c r="C122" s="428"/>
      <c r="D122" s="428"/>
      <c r="E122" s="420"/>
      <c r="F122" s="421"/>
      <c r="G122" s="431"/>
      <c r="H122" s="403"/>
      <c r="I122" s="256"/>
      <c r="J122" s="403"/>
      <c r="K122" s="339"/>
      <c r="L122" s="131"/>
      <c r="M122" s="141"/>
      <c r="O122" s="142"/>
    </row>
    <row r="123" spans="1:17">
      <c r="A123" s="419" t="s">
        <v>101</v>
      </c>
      <c r="B123" s="428"/>
      <c r="C123" s="428"/>
      <c r="D123" s="428"/>
      <c r="E123" s="420"/>
      <c r="F123" s="402"/>
      <c r="G123" s="436"/>
      <c r="H123" s="404"/>
      <c r="I123" s="343"/>
      <c r="J123" s="404"/>
      <c r="K123" s="331"/>
      <c r="L123" s="412"/>
      <c r="M123" s="413"/>
      <c r="O123" s="142"/>
    </row>
    <row r="124" spans="1:17">
      <c r="A124" s="428" t="s">
        <v>102</v>
      </c>
      <c r="B124" s="428"/>
      <c r="C124" s="428"/>
      <c r="D124" s="428"/>
      <c r="E124" s="422"/>
      <c r="F124" s="423" t="s">
        <v>103</v>
      </c>
      <c r="G124" s="430"/>
      <c r="H124" s="424" t="s">
        <v>850</v>
      </c>
      <c r="I124" s="236">
        <v>0</v>
      </c>
      <c r="J124" s="424">
        <v>0.25</v>
      </c>
      <c r="K124" s="459" t="s">
        <v>30</v>
      </c>
      <c r="L124" s="418" t="s">
        <v>605</v>
      </c>
      <c r="M124" s="315" t="s">
        <v>606</v>
      </c>
      <c r="O124" s="142"/>
      <c r="Q124" s="473"/>
    </row>
    <row r="125" spans="1:17">
      <c r="A125" s="428" t="s">
        <v>104</v>
      </c>
      <c r="B125" s="428"/>
      <c r="C125" s="428"/>
      <c r="D125" s="428"/>
      <c r="E125" s="422"/>
      <c r="F125" s="423" t="s">
        <v>103</v>
      </c>
      <c r="G125" s="430"/>
      <c r="H125" s="424" t="s">
        <v>850</v>
      </c>
      <c r="I125" s="236">
        <v>0</v>
      </c>
      <c r="J125" s="424">
        <v>0.25</v>
      </c>
      <c r="K125" s="459" t="s">
        <v>30</v>
      </c>
      <c r="L125" s="418" t="s">
        <v>605</v>
      </c>
      <c r="M125" s="315" t="s">
        <v>606</v>
      </c>
      <c r="O125" s="142"/>
      <c r="Q125" s="473"/>
    </row>
    <row r="126" spans="1:17">
      <c r="A126" s="428" t="s">
        <v>851</v>
      </c>
      <c r="B126" s="428"/>
      <c r="C126" s="428"/>
      <c r="D126" s="428"/>
      <c r="E126" s="422"/>
      <c r="F126" s="423" t="s">
        <v>853</v>
      </c>
      <c r="G126" s="430"/>
      <c r="H126" s="424"/>
      <c r="I126" s="236">
        <v>0</v>
      </c>
      <c r="J126" s="424"/>
      <c r="K126" s="459" t="s">
        <v>30</v>
      </c>
      <c r="L126" s="418" t="s">
        <v>605</v>
      </c>
      <c r="M126" s="315" t="s">
        <v>606</v>
      </c>
      <c r="O126" s="142"/>
      <c r="Q126" s="473"/>
    </row>
    <row r="127" spans="1:17">
      <c r="A127" s="428"/>
      <c r="B127" s="428"/>
      <c r="C127" s="428"/>
      <c r="D127" s="11"/>
      <c r="E127" s="45" t="s">
        <v>852</v>
      </c>
      <c r="F127" s="136"/>
      <c r="G127" s="431"/>
      <c r="H127" s="403"/>
      <c r="I127" s="256"/>
      <c r="J127" s="403"/>
      <c r="K127" s="335"/>
      <c r="L127" s="142"/>
      <c r="M127" s="141"/>
      <c r="O127" s="142"/>
    </row>
    <row r="128" spans="1:17">
      <c r="A128" s="428"/>
      <c r="B128" s="428"/>
      <c r="C128" s="428"/>
      <c r="D128" s="428"/>
      <c r="E128" s="420" t="s">
        <v>816</v>
      </c>
      <c r="F128" s="421"/>
      <c r="G128" s="431"/>
      <c r="H128" s="403"/>
      <c r="I128" s="256"/>
      <c r="J128" s="403"/>
      <c r="K128" s="335"/>
      <c r="L128" s="142"/>
      <c r="M128" s="141"/>
      <c r="O128" s="142"/>
    </row>
    <row r="129" spans="1:23" ht="15" thickBot="1">
      <c r="A129" s="428"/>
      <c r="B129" s="428"/>
      <c r="C129" s="428"/>
      <c r="D129" s="428"/>
      <c r="E129" s="420"/>
      <c r="F129" s="42"/>
      <c r="G129" s="250"/>
      <c r="H129" s="43"/>
      <c r="I129" s="371"/>
      <c r="J129" s="44"/>
      <c r="K129" s="340" t="s">
        <v>21</v>
      </c>
      <c r="L129" s="529">
        <f>SUM(M27:M128)</f>
        <v>0</v>
      </c>
      <c r="M129" s="529"/>
      <c r="N129" s="479"/>
      <c r="O129" s="475"/>
      <c r="Q129" s="409"/>
      <c r="R129" s="158"/>
      <c r="S129" s="154"/>
      <c r="T129" s="154"/>
      <c r="U129" s="154"/>
      <c r="V129" s="159"/>
      <c r="W129" s="201"/>
    </row>
    <row r="130" spans="1:23">
      <c r="A130" s="419" t="s">
        <v>105</v>
      </c>
      <c r="B130" s="428"/>
      <c r="C130" s="428"/>
      <c r="D130" s="428"/>
      <c r="E130" s="420"/>
      <c r="F130" s="402"/>
      <c r="G130" s="436"/>
      <c r="H130" s="428"/>
      <c r="I130" s="343"/>
      <c r="J130" s="428"/>
      <c r="K130" s="331"/>
      <c r="L130" s="134"/>
      <c r="M130" s="413"/>
      <c r="O130" s="144"/>
    </row>
    <row r="131" spans="1:23">
      <c r="A131" s="419"/>
      <c r="B131" s="428"/>
      <c r="C131" s="428"/>
      <c r="D131" s="428"/>
      <c r="E131" s="420"/>
      <c r="F131" s="402"/>
      <c r="G131" s="436"/>
      <c r="H131" s="428"/>
      <c r="I131" s="343"/>
      <c r="J131" s="428"/>
      <c r="K131" s="331"/>
      <c r="L131" s="134"/>
      <c r="M131" s="413"/>
      <c r="O131" s="144"/>
    </row>
    <row r="132" spans="1:23">
      <c r="A132" s="419" t="s">
        <v>106</v>
      </c>
      <c r="B132" s="428"/>
      <c r="C132" s="428"/>
      <c r="D132" s="428"/>
      <c r="E132" s="420"/>
      <c r="F132" s="402"/>
      <c r="G132" s="436"/>
      <c r="H132" s="404"/>
      <c r="I132" s="343"/>
      <c r="J132" s="404"/>
      <c r="K132" s="331"/>
      <c r="L132" s="412"/>
      <c r="M132" s="413"/>
      <c r="O132" s="142"/>
    </row>
    <row r="133" spans="1:23">
      <c r="A133" s="419" t="s">
        <v>497</v>
      </c>
      <c r="B133" s="428"/>
      <c r="C133" s="428"/>
      <c r="D133" s="428"/>
      <c r="E133" s="420"/>
      <c r="F133" s="402"/>
      <c r="G133" s="436"/>
      <c r="H133" s="404"/>
      <c r="I133" s="343"/>
      <c r="J133" s="404"/>
      <c r="K133" s="331"/>
      <c r="L133" s="412"/>
      <c r="M133" s="413"/>
      <c r="O133" s="142"/>
    </row>
    <row r="134" spans="1:23">
      <c r="A134" s="24" t="s">
        <v>107</v>
      </c>
      <c r="B134" s="24"/>
      <c r="C134" s="24"/>
      <c r="D134" s="24"/>
      <c r="E134" s="25" t="s">
        <v>92</v>
      </c>
      <c r="F134" s="167" t="s">
        <v>108</v>
      </c>
      <c r="G134" s="430">
        <v>815</v>
      </c>
      <c r="H134" s="168">
        <v>1000</v>
      </c>
      <c r="I134" s="236">
        <f>K134*4</f>
        <v>4</v>
      </c>
      <c r="J134" s="23">
        <v>4000</v>
      </c>
      <c r="K134" s="334">
        <v>1</v>
      </c>
      <c r="L134" s="169"/>
      <c r="M134" s="426">
        <f t="shared" ref="M134:M147" si="11">K134*L134</f>
        <v>0</v>
      </c>
      <c r="O134" s="141"/>
      <c r="Q134" s="473"/>
    </row>
    <row r="135" spans="1:23">
      <c r="A135" s="24" t="s">
        <v>589</v>
      </c>
      <c r="B135" s="24"/>
      <c r="C135" s="24"/>
      <c r="D135" s="24"/>
      <c r="E135" s="25" t="s">
        <v>51</v>
      </c>
      <c r="F135" s="167" t="s">
        <v>108</v>
      </c>
      <c r="G135" s="430">
        <v>815</v>
      </c>
      <c r="H135" s="168">
        <v>1000</v>
      </c>
      <c r="I135" s="236">
        <f t="shared" ref="I135:I147" si="12">K135*4</f>
        <v>4</v>
      </c>
      <c r="J135" s="23">
        <v>4000</v>
      </c>
      <c r="K135" s="334">
        <v>1</v>
      </c>
      <c r="L135" s="169"/>
      <c r="M135" s="426">
        <f t="shared" si="11"/>
        <v>0</v>
      </c>
      <c r="O135" s="141"/>
      <c r="Q135" s="473"/>
    </row>
    <row r="136" spans="1:23" s="434" customFormat="1" ht="13.35" customHeight="1">
      <c r="A136" s="24" t="s">
        <v>590</v>
      </c>
      <c r="B136" s="104"/>
      <c r="C136" s="104"/>
      <c r="D136" s="104"/>
      <c r="E136" s="111" t="s">
        <v>51</v>
      </c>
      <c r="F136" s="167" t="s">
        <v>108</v>
      </c>
      <c r="G136" s="430">
        <v>815</v>
      </c>
      <c r="H136" s="171">
        <v>4000</v>
      </c>
      <c r="I136" s="236">
        <f t="shared" si="12"/>
        <v>4</v>
      </c>
      <c r="J136" s="103">
        <v>16000</v>
      </c>
      <c r="K136" s="334">
        <v>1</v>
      </c>
      <c r="L136" s="169"/>
      <c r="M136" s="426">
        <f t="shared" si="11"/>
        <v>0</v>
      </c>
      <c r="N136" s="477"/>
      <c r="O136" s="141"/>
      <c r="P136" s="475"/>
      <c r="Q136" s="473"/>
    </row>
    <row r="137" spans="1:23">
      <c r="A137" s="24" t="s">
        <v>591</v>
      </c>
      <c r="B137" s="24"/>
      <c r="C137" s="24"/>
      <c r="D137" s="24"/>
      <c r="E137" s="25" t="s">
        <v>111</v>
      </c>
      <c r="F137" s="167" t="s">
        <v>112</v>
      </c>
      <c r="G137" s="430">
        <v>815</v>
      </c>
      <c r="H137" s="168">
        <v>2000</v>
      </c>
      <c r="I137" s="236">
        <f t="shared" si="12"/>
        <v>4</v>
      </c>
      <c r="J137" s="23">
        <v>4000</v>
      </c>
      <c r="K137" s="334">
        <v>1</v>
      </c>
      <c r="L137" s="169"/>
      <c r="M137" s="426">
        <f t="shared" si="11"/>
        <v>0</v>
      </c>
      <c r="O137" s="141"/>
      <c r="Q137" s="473"/>
    </row>
    <row r="138" spans="1:23" s="434" customFormat="1" ht="13.35" customHeight="1">
      <c r="A138" s="429" t="s">
        <v>498</v>
      </c>
      <c r="B138" s="104"/>
      <c r="C138" s="104"/>
      <c r="D138" s="104"/>
      <c r="E138" s="111" t="s">
        <v>131</v>
      </c>
      <c r="F138" s="170" t="s">
        <v>592</v>
      </c>
      <c r="G138" s="430">
        <v>815</v>
      </c>
      <c r="H138" s="171">
        <v>2000</v>
      </c>
      <c r="I138" s="236">
        <f t="shared" si="12"/>
        <v>4</v>
      </c>
      <c r="J138" s="103">
        <v>4000</v>
      </c>
      <c r="K138" s="334">
        <v>1</v>
      </c>
      <c r="L138" s="169"/>
      <c r="M138" s="426">
        <f t="shared" si="11"/>
        <v>0</v>
      </c>
      <c r="N138" s="477"/>
      <c r="O138" s="141"/>
      <c r="P138" s="475"/>
      <c r="Q138" s="473"/>
    </row>
    <row r="139" spans="1:23">
      <c r="A139" s="429" t="s">
        <v>593</v>
      </c>
      <c r="B139" s="24"/>
      <c r="C139" s="24"/>
      <c r="D139" s="24"/>
      <c r="E139" s="25" t="s">
        <v>95</v>
      </c>
      <c r="F139" s="167" t="s">
        <v>108</v>
      </c>
      <c r="G139" s="430">
        <v>815</v>
      </c>
      <c r="H139" s="168">
        <v>2000</v>
      </c>
      <c r="I139" s="236">
        <f t="shared" si="12"/>
        <v>4</v>
      </c>
      <c r="J139" s="23">
        <v>4000</v>
      </c>
      <c r="K139" s="334">
        <v>1</v>
      </c>
      <c r="L139" s="169"/>
      <c r="M139" s="426">
        <f t="shared" si="11"/>
        <v>0</v>
      </c>
      <c r="N139" s="480"/>
      <c r="O139" s="141"/>
      <c r="Q139" s="473"/>
    </row>
    <row r="140" spans="1:23">
      <c r="A140" s="429" t="s">
        <v>113</v>
      </c>
      <c r="B140" s="24"/>
      <c r="C140" s="24"/>
      <c r="D140" s="24"/>
      <c r="E140" s="25" t="s">
        <v>97</v>
      </c>
      <c r="F140" s="167" t="s">
        <v>108</v>
      </c>
      <c r="G140" s="430">
        <v>815</v>
      </c>
      <c r="H140" s="168">
        <v>2000</v>
      </c>
      <c r="I140" s="236">
        <f t="shared" si="12"/>
        <v>4</v>
      </c>
      <c r="J140" s="23">
        <v>8000</v>
      </c>
      <c r="K140" s="334">
        <v>1</v>
      </c>
      <c r="L140" s="169"/>
      <c r="M140" s="426">
        <f t="shared" si="11"/>
        <v>0</v>
      </c>
      <c r="O140" s="141"/>
      <c r="Q140" s="473"/>
    </row>
    <row r="141" spans="1:23">
      <c r="A141" s="429" t="s">
        <v>52</v>
      </c>
      <c r="B141" s="136"/>
      <c r="C141" s="24"/>
      <c r="D141" s="24"/>
      <c r="E141" s="25" t="s">
        <v>53</v>
      </c>
      <c r="F141" s="167" t="s">
        <v>108</v>
      </c>
      <c r="G141" s="430">
        <v>815</v>
      </c>
      <c r="H141" s="168">
        <v>10000</v>
      </c>
      <c r="I141" s="236">
        <f t="shared" si="12"/>
        <v>4</v>
      </c>
      <c r="J141" s="23">
        <v>40000</v>
      </c>
      <c r="K141" s="334">
        <v>1</v>
      </c>
      <c r="L141" s="169"/>
      <c r="M141" s="426">
        <f t="shared" si="11"/>
        <v>0</v>
      </c>
      <c r="O141" s="141"/>
      <c r="Q141" s="473"/>
    </row>
    <row r="142" spans="1:23">
      <c r="A142" s="429" t="s">
        <v>114</v>
      </c>
      <c r="B142" s="24"/>
      <c r="C142" s="24"/>
      <c r="D142" s="24"/>
      <c r="E142" s="25" t="s">
        <v>115</v>
      </c>
      <c r="F142" s="167" t="s">
        <v>108</v>
      </c>
      <c r="G142" s="430">
        <v>815</v>
      </c>
      <c r="H142" s="168">
        <v>10000</v>
      </c>
      <c r="I142" s="236">
        <f t="shared" si="12"/>
        <v>4</v>
      </c>
      <c r="J142" s="168">
        <v>40000</v>
      </c>
      <c r="K142" s="334">
        <v>1</v>
      </c>
      <c r="L142" s="172"/>
      <c r="M142" s="426">
        <f t="shared" si="11"/>
        <v>0</v>
      </c>
      <c r="N142" s="481"/>
      <c r="O142" s="146"/>
      <c r="Q142" s="473"/>
    </row>
    <row r="143" spans="1:23">
      <c r="A143" s="429" t="s">
        <v>116</v>
      </c>
      <c r="B143" s="24"/>
      <c r="C143" s="24"/>
      <c r="D143" s="24"/>
      <c r="E143" s="25" t="s">
        <v>117</v>
      </c>
      <c r="F143" s="167" t="s">
        <v>108</v>
      </c>
      <c r="G143" s="430">
        <v>815</v>
      </c>
      <c r="H143" s="168">
        <v>20000</v>
      </c>
      <c r="I143" s="236">
        <f t="shared" si="12"/>
        <v>4</v>
      </c>
      <c r="J143" s="23">
        <v>80000</v>
      </c>
      <c r="K143" s="334">
        <v>1</v>
      </c>
      <c r="L143" s="169"/>
      <c r="M143" s="426">
        <f t="shared" si="11"/>
        <v>0</v>
      </c>
      <c r="O143" s="141"/>
      <c r="Q143" s="473"/>
    </row>
    <row r="144" spans="1:23" s="434" customFormat="1" ht="13.35" customHeight="1">
      <c r="A144" s="429" t="s">
        <v>54</v>
      </c>
      <c r="B144" s="108"/>
      <c r="C144" s="108"/>
      <c r="D144" s="108"/>
      <c r="E144" s="111" t="s">
        <v>33</v>
      </c>
      <c r="F144" s="110" t="s">
        <v>486</v>
      </c>
      <c r="G144" s="430">
        <v>2575</v>
      </c>
      <c r="H144" s="103">
        <v>200</v>
      </c>
      <c r="I144" s="236">
        <f t="shared" si="12"/>
        <v>51.5</v>
      </c>
      <c r="J144" s="103">
        <v>800</v>
      </c>
      <c r="K144" s="334">
        <f>+G144/H144</f>
        <v>12.875</v>
      </c>
      <c r="L144" s="169"/>
      <c r="M144" s="426">
        <f t="shared" si="11"/>
        <v>0</v>
      </c>
      <c r="N144" s="477"/>
      <c r="O144" s="141"/>
      <c r="P144" s="475"/>
      <c r="Q144" s="473"/>
    </row>
    <row r="145" spans="1:17" s="434" customFormat="1" ht="13.35" customHeight="1">
      <c r="A145" s="429" t="s">
        <v>492</v>
      </c>
      <c r="B145" s="108"/>
      <c r="C145" s="108"/>
      <c r="D145" s="108"/>
      <c r="E145" s="111" t="s">
        <v>37</v>
      </c>
      <c r="F145" s="110" t="s">
        <v>486</v>
      </c>
      <c r="G145" s="430">
        <v>2575</v>
      </c>
      <c r="H145" s="103">
        <v>400</v>
      </c>
      <c r="I145" s="236">
        <f t="shared" si="12"/>
        <v>6.4375</v>
      </c>
      <c r="J145" s="103">
        <v>1600</v>
      </c>
      <c r="K145" s="334">
        <f>+G145/J145</f>
        <v>1.609375</v>
      </c>
      <c r="L145" s="169"/>
      <c r="M145" s="426">
        <f t="shared" si="11"/>
        <v>0</v>
      </c>
      <c r="N145" s="477"/>
      <c r="O145" s="141"/>
      <c r="P145" s="475"/>
      <c r="Q145" s="473"/>
    </row>
    <row r="146" spans="1:17" s="434" customFormat="1" ht="13.35" customHeight="1">
      <c r="A146" s="429" t="s">
        <v>499</v>
      </c>
      <c r="B146" s="108"/>
      <c r="C146" s="108"/>
      <c r="D146" s="108"/>
      <c r="E146" s="111" t="s">
        <v>37</v>
      </c>
      <c r="F146" s="110" t="s">
        <v>486</v>
      </c>
      <c r="G146" s="430">
        <v>2575</v>
      </c>
      <c r="H146" s="103">
        <v>1000</v>
      </c>
      <c r="I146" s="236">
        <f t="shared" si="12"/>
        <v>4</v>
      </c>
      <c r="J146" s="103">
        <v>4000</v>
      </c>
      <c r="K146" s="334">
        <v>1</v>
      </c>
      <c r="L146" s="169"/>
      <c r="M146" s="426">
        <f t="shared" si="11"/>
        <v>0</v>
      </c>
      <c r="N146" s="477"/>
      <c r="O146" s="141"/>
      <c r="P146" s="475"/>
      <c r="Q146" s="473"/>
    </row>
    <row r="147" spans="1:17" s="434" customFormat="1" ht="13.35" customHeight="1">
      <c r="A147" s="429" t="s">
        <v>99</v>
      </c>
      <c r="B147" s="108"/>
      <c r="C147" s="108"/>
      <c r="D147" s="108"/>
      <c r="E147" s="111" t="s">
        <v>100</v>
      </c>
      <c r="F147" s="110" t="s">
        <v>486</v>
      </c>
      <c r="G147" s="430">
        <v>2575</v>
      </c>
      <c r="H147" s="103">
        <v>2000</v>
      </c>
      <c r="I147" s="236">
        <f t="shared" si="12"/>
        <v>4</v>
      </c>
      <c r="J147" s="160">
        <v>8000</v>
      </c>
      <c r="K147" s="334">
        <v>1</v>
      </c>
      <c r="L147" s="169"/>
      <c r="M147" s="426">
        <f t="shared" si="11"/>
        <v>0</v>
      </c>
      <c r="N147" s="477"/>
      <c r="O147" s="141"/>
      <c r="P147" s="475"/>
      <c r="Q147" s="473"/>
    </row>
    <row r="148" spans="1:17">
      <c r="A148" s="24"/>
      <c r="B148" s="24"/>
      <c r="C148" s="24"/>
      <c r="D148" s="24"/>
      <c r="E148" s="1" t="s">
        <v>118</v>
      </c>
      <c r="F148" s="136"/>
      <c r="G148" s="436"/>
      <c r="H148" s="24"/>
      <c r="I148" s="343"/>
      <c r="J148" s="24"/>
      <c r="K148" s="335"/>
      <c r="L148" s="127"/>
      <c r="M148" s="141"/>
      <c r="O148" s="146"/>
    </row>
    <row r="149" spans="1:17">
      <c r="A149" s="419"/>
      <c r="B149" s="428"/>
      <c r="C149" s="428"/>
      <c r="D149" s="428"/>
      <c r="E149" s="420"/>
      <c r="F149" s="421"/>
      <c r="G149" s="436"/>
      <c r="H149" s="428"/>
      <c r="I149" s="343"/>
      <c r="J149" s="428"/>
      <c r="K149" s="331"/>
      <c r="L149" s="127"/>
      <c r="M149" s="413"/>
      <c r="O149" s="146"/>
    </row>
    <row r="150" spans="1:17" s="434" customFormat="1" ht="13.35" customHeight="1">
      <c r="A150" s="419" t="s">
        <v>594</v>
      </c>
      <c r="B150" s="414"/>
      <c r="C150" s="414"/>
      <c r="D150" s="414"/>
      <c r="E150" s="112"/>
      <c r="F150" s="116"/>
      <c r="G150" s="251"/>
      <c r="H150" s="119"/>
      <c r="I150" s="337"/>
      <c r="J150" s="119"/>
      <c r="K150" s="337"/>
      <c r="L150" s="133"/>
      <c r="M150" s="225"/>
      <c r="N150" s="477"/>
      <c r="O150" s="482"/>
      <c r="P150" s="475"/>
      <c r="Q150" s="478"/>
    </row>
    <row r="151" spans="1:17" s="434" customFormat="1" ht="13.35" customHeight="1">
      <c r="A151" s="419" t="s">
        <v>602</v>
      </c>
      <c r="B151" s="414"/>
      <c r="C151" s="414"/>
      <c r="D151" s="414"/>
      <c r="E151" s="112"/>
      <c r="F151" s="116"/>
      <c r="G151" s="251"/>
      <c r="H151" s="119"/>
      <c r="I151" s="337"/>
      <c r="J151" s="119"/>
      <c r="K151" s="337"/>
      <c r="L151" s="133"/>
      <c r="M151" s="225"/>
      <c r="N151" s="477"/>
      <c r="O151" s="482"/>
      <c r="P151" s="475"/>
      <c r="Q151" s="478"/>
    </row>
    <row r="152" spans="1:17" s="434" customFormat="1" ht="13.35" customHeight="1">
      <c r="A152" s="429" t="s">
        <v>109</v>
      </c>
      <c r="B152" s="414"/>
      <c r="C152" s="414"/>
      <c r="D152" s="414"/>
      <c r="E152" s="52" t="s">
        <v>51</v>
      </c>
      <c r="F152" s="53" t="s">
        <v>369</v>
      </c>
      <c r="G152" s="235"/>
      <c r="H152" s="55">
        <v>1</v>
      </c>
      <c r="I152" s="236">
        <f t="shared" ref="I152:I155" si="13">+G152/H152</f>
        <v>0</v>
      </c>
      <c r="J152" s="55" t="s">
        <v>500</v>
      </c>
      <c r="K152" s="459" t="s">
        <v>30</v>
      </c>
      <c r="L152" s="418" t="s">
        <v>605</v>
      </c>
      <c r="M152" s="315" t="s">
        <v>606</v>
      </c>
      <c r="N152" s="477"/>
      <c r="O152" s="142"/>
      <c r="P152" s="475"/>
      <c r="Q152" s="478"/>
    </row>
    <row r="153" spans="1:17" s="434" customFormat="1" ht="13.35" customHeight="1">
      <c r="A153" s="429" t="s">
        <v>501</v>
      </c>
      <c r="B153" s="414"/>
      <c r="C153" s="414"/>
      <c r="D153" s="414"/>
      <c r="E153" s="52" t="s">
        <v>53</v>
      </c>
      <c r="F153" s="53" t="s">
        <v>369</v>
      </c>
      <c r="G153" s="235"/>
      <c r="H153" s="55">
        <v>1</v>
      </c>
      <c r="I153" s="236">
        <f t="shared" si="13"/>
        <v>0</v>
      </c>
      <c r="J153" s="55" t="s">
        <v>500</v>
      </c>
      <c r="K153" s="459" t="s">
        <v>30</v>
      </c>
      <c r="L153" s="418" t="s">
        <v>605</v>
      </c>
      <c r="M153" s="315" t="s">
        <v>606</v>
      </c>
      <c r="N153" s="477"/>
      <c r="O153" s="142"/>
      <c r="P153" s="475"/>
      <c r="Q153" s="478"/>
    </row>
    <row r="154" spans="1:17" s="434" customFormat="1" ht="13.35" customHeight="1">
      <c r="A154" s="429" t="s">
        <v>502</v>
      </c>
      <c r="B154" s="414"/>
      <c r="C154" s="414"/>
      <c r="D154" s="414"/>
      <c r="E154" s="52" t="s">
        <v>503</v>
      </c>
      <c r="F154" s="53" t="s">
        <v>369</v>
      </c>
      <c r="G154" s="235"/>
      <c r="H154" s="55">
        <v>1</v>
      </c>
      <c r="I154" s="236">
        <f t="shared" si="13"/>
        <v>0</v>
      </c>
      <c r="J154" s="55" t="s">
        <v>500</v>
      </c>
      <c r="K154" s="459" t="s">
        <v>30</v>
      </c>
      <c r="L154" s="418" t="s">
        <v>605</v>
      </c>
      <c r="M154" s="315" t="s">
        <v>606</v>
      </c>
      <c r="N154" s="477"/>
      <c r="O154" s="142"/>
      <c r="P154" s="475"/>
      <c r="Q154" s="478"/>
    </row>
    <row r="155" spans="1:17" s="434" customFormat="1" ht="13.35" customHeight="1">
      <c r="A155" s="429" t="s">
        <v>504</v>
      </c>
      <c r="B155" s="414"/>
      <c r="C155" s="414"/>
      <c r="D155" s="414"/>
      <c r="E155" s="52"/>
      <c r="F155" s="53" t="s">
        <v>369</v>
      </c>
      <c r="G155" s="235"/>
      <c r="H155" s="55">
        <v>1</v>
      </c>
      <c r="I155" s="236">
        <f t="shared" si="13"/>
        <v>0</v>
      </c>
      <c r="J155" s="55" t="s">
        <v>500</v>
      </c>
      <c r="K155" s="459" t="s">
        <v>30</v>
      </c>
      <c r="L155" s="418" t="s">
        <v>605</v>
      </c>
      <c r="M155" s="315" t="s">
        <v>606</v>
      </c>
      <c r="N155" s="477"/>
      <c r="O155" s="142"/>
      <c r="P155" s="475"/>
      <c r="Q155" s="478"/>
    </row>
    <row r="156" spans="1:17" s="434" customFormat="1" ht="13.35" customHeight="1">
      <c r="A156" s="429"/>
      <c r="B156" s="414"/>
      <c r="C156" s="414"/>
      <c r="D156" s="414"/>
      <c r="E156" s="411"/>
      <c r="F156" s="409"/>
      <c r="G156" s="437"/>
      <c r="H156" s="410"/>
      <c r="I156" s="338"/>
      <c r="J156" s="410"/>
      <c r="K156" s="338"/>
      <c r="L156" s="418"/>
      <c r="M156" s="426"/>
      <c r="N156" s="477"/>
      <c r="O156" s="142"/>
      <c r="P156" s="475"/>
      <c r="Q156" s="478"/>
    </row>
    <row r="157" spans="1:17" s="434" customFormat="1" ht="13.35" customHeight="1">
      <c r="A157" s="419" t="s">
        <v>505</v>
      </c>
      <c r="B157" s="414"/>
      <c r="C157" s="414"/>
      <c r="D157" s="414"/>
      <c r="E157" s="112"/>
      <c r="F157" s="116"/>
      <c r="G157" s="251"/>
      <c r="H157" s="119"/>
      <c r="I157" s="337"/>
      <c r="J157" s="119"/>
      <c r="K157" s="337"/>
      <c r="L157" s="128"/>
      <c r="M157" s="426"/>
      <c r="N157" s="477"/>
      <c r="O157" s="483"/>
      <c r="P157" s="475"/>
      <c r="Q157" s="478"/>
    </row>
    <row r="158" spans="1:17" s="434" customFormat="1" ht="13.35" customHeight="1">
      <c r="A158" s="429" t="s">
        <v>506</v>
      </c>
      <c r="B158" s="414"/>
      <c r="C158" s="414"/>
      <c r="D158" s="414"/>
      <c r="E158" s="52"/>
      <c r="F158" s="53" t="s">
        <v>486</v>
      </c>
      <c r="G158" s="235"/>
      <c r="H158" s="55">
        <v>8000</v>
      </c>
      <c r="I158" s="236">
        <f t="shared" ref="I158" si="14">+G158/H158</f>
        <v>0</v>
      </c>
      <c r="J158" s="55">
        <v>20000</v>
      </c>
      <c r="K158" s="459" t="s">
        <v>30</v>
      </c>
      <c r="L158" s="418" t="s">
        <v>605</v>
      </c>
      <c r="M158" s="522" t="s">
        <v>606</v>
      </c>
      <c r="N158" s="477"/>
      <c r="O158" s="142"/>
      <c r="P158" s="475"/>
      <c r="Q158" s="478"/>
    </row>
    <row r="159" spans="1:17" s="434" customFormat="1" ht="13.35" customHeight="1">
      <c r="A159" s="130"/>
      <c r="B159" s="414"/>
      <c r="C159" s="414"/>
      <c r="D159" s="414"/>
      <c r="E159" s="112"/>
      <c r="F159" s="409"/>
      <c r="G159" s="437"/>
      <c r="H159" s="410"/>
      <c r="I159" s="338"/>
      <c r="J159" s="410"/>
      <c r="K159" s="338"/>
      <c r="L159" s="129"/>
      <c r="M159" s="225"/>
      <c r="N159" s="477"/>
      <c r="O159" s="483"/>
      <c r="P159" s="475"/>
      <c r="Q159" s="478"/>
    </row>
    <row r="160" spans="1:17" s="434" customFormat="1" ht="13.35" customHeight="1">
      <c r="A160" s="419" t="s">
        <v>507</v>
      </c>
      <c r="B160" s="414"/>
      <c r="C160" s="414"/>
      <c r="D160" s="414"/>
      <c r="E160" s="112"/>
      <c r="F160" s="116"/>
      <c r="G160" s="251"/>
      <c r="H160" s="119"/>
      <c r="I160" s="337"/>
      <c r="J160" s="119"/>
      <c r="K160" s="337"/>
      <c r="L160" s="129"/>
      <c r="M160" s="225"/>
      <c r="N160" s="477"/>
      <c r="O160" s="483"/>
      <c r="P160" s="475"/>
      <c r="Q160" s="478"/>
    </row>
    <row r="161" spans="1:17" s="434" customFormat="1" ht="13.35" customHeight="1">
      <c r="A161" s="429" t="s">
        <v>508</v>
      </c>
      <c r="B161" s="414"/>
      <c r="C161" s="414"/>
      <c r="D161" s="414"/>
      <c r="E161" s="52" t="s">
        <v>51</v>
      </c>
      <c r="F161" s="53" t="s">
        <v>486</v>
      </c>
      <c r="G161" s="235"/>
      <c r="H161" s="55">
        <v>4000</v>
      </c>
      <c r="I161" s="236">
        <f t="shared" ref="I161:I164" si="15">+G161/H161</f>
        <v>0</v>
      </c>
      <c r="J161" s="55">
        <v>16000</v>
      </c>
      <c r="K161" s="459" t="s">
        <v>30</v>
      </c>
      <c r="L161" s="418" t="s">
        <v>605</v>
      </c>
      <c r="M161" s="315" t="s">
        <v>606</v>
      </c>
      <c r="N161" s="477"/>
      <c r="O161" s="142"/>
      <c r="P161" s="475"/>
      <c r="Q161" s="478"/>
    </row>
    <row r="162" spans="1:17" s="434" customFormat="1" ht="13.35" customHeight="1">
      <c r="A162" s="429" t="s">
        <v>595</v>
      </c>
      <c r="B162" s="414"/>
      <c r="C162" s="414"/>
      <c r="D162" s="414"/>
      <c r="E162" s="52" t="s">
        <v>53</v>
      </c>
      <c r="F162" s="53" t="s">
        <v>486</v>
      </c>
      <c r="G162" s="235"/>
      <c r="H162" s="55">
        <v>8000</v>
      </c>
      <c r="I162" s="236">
        <f t="shared" si="15"/>
        <v>0</v>
      </c>
      <c r="J162" s="55">
        <v>20000</v>
      </c>
      <c r="K162" s="459" t="s">
        <v>30</v>
      </c>
      <c r="L162" s="418" t="s">
        <v>605</v>
      </c>
      <c r="M162" s="315" t="s">
        <v>606</v>
      </c>
      <c r="N162" s="477"/>
      <c r="O162" s="142"/>
      <c r="P162" s="475"/>
      <c r="Q162" s="478"/>
    </row>
    <row r="163" spans="1:17" s="434" customFormat="1" ht="13.35" customHeight="1">
      <c r="A163" s="429" t="s">
        <v>502</v>
      </c>
      <c r="B163" s="414"/>
      <c r="C163" s="414"/>
      <c r="D163" s="414"/>
      <c r="E163" s="52" t="s">
        <v>503</v>
      </c>
      <c r="F163" s="53" t="s">
        <v>486</v>
      </c>
      <c r="G163" s="235"/>
      <c r="H163" s="55">
        <v>4000</v>
      </c>
      <c r="I163" s="236">
        <f t="shared" si="15"/>
        <v>0</v>
      </c>
      <c r="J163" s="55">
        <v>20000</v>
      </c>
      <c r="K163" s="459" t="s">
        <v>30</v>
      </c>
      <c r="L163" s="418" t="s">
        <v>605</v>
      </c>
      <c r="M163" s="315" t="s">
        <v>606</v>
      </c>
      <c r="N163" s="477"/>
      <c r="O163" s="142"/>
      <c r="P163" s="475"/>
      <c r="Q163" s="478"/>
    </row>
    <row r="164" spans="1:17" s="434" customFormat="1" ht="13.35" customHeight="1">
      <c r="A164" s="429" t="s">
        <v>509</v>
      </c>
      <c r="B164" s="414"/>
      <c r="C164" s="414"/>
      <c r="D164" s="414"/>
      <c r="E164" s="52"/>
      <c r="F164" s="53" t="s">
        <v>486</v>
      </c>
      <c r="G164" s="235"/>
      <c r="H164" s="55">
        <v>40000</v>
      </c>
      <c r="I164" s="236">
        <f t="shared" si="15"/>
        <v>0</v>
      </c>
      <c r="J164" s="55">
        <v>20000</v>
      </c>
      <c r="K164" s="459" t="s">
        <v>30</v>
      </c>
      <c r="L164" s="418" t="s">
        <v>605</v>
      </c>
      <c r="M164" s="315" t="s">
        <v>606</v>
      </c>
      <c r="N164" s="477"/>
      <c r="O164" s="142"/>
      <c r="P164" s="475"/>
      <c r="Q164" s="478"/>
    </row>
    <row r="165" spans="1:17" s="434" customFormat="1" ht="13.35" customHeight="1">
      <c r="A165" s="130"/>
      <c r="B165" s="414"/>
      <c r="C165" s="414"/>
      <c r="D165" s="414"/>
      <c r="E165" s="112"/>
      <c r="F165" s="409"/>
      <c r="G165" s="437"/>
      <c r="H165" s="410"/>
      <c r="I165" s="338"/>
      <c r="J165" s="410"/>
      <c r="K165" s="338"/>
      <c r="L165" s="133"/>
      <c r="M165" s="225"/>
      <c r="N165" s="477"/>
      <c r="O165" s="482"/>
      <c r="P165" s="475"/>
      <c r="Q165" s="478"/>
    </row>
    <row r="166" spans="1:17" s="434" customFormat="1" ht="13.35" customHeight="1">
      <c r="A166" s="419" t="s">
        <v>510</v>
      </c>
      <c r="B166" s="414"/>
      <c r="C166" s="414"/>
      <c r="D166" s="414"/>
      <c r="E166" s="112"/>
      <c r="F166" s="116"/>
      <c r="G166" s="251"/>
      <c r="H166" s="119"/>
      <c r="I166" s="337"/>
      <c r="J166" s="119"/>
      <c r="K166" s="337"/>
      <c r="L166" s="133"/>
      <c r="M166" s="225"/>
      <c r="N166" s="477"/>
      <c r="O166" s="482"/>
      <c r="P166" s="475"/>
      <c r="Q166" s="478"/>
    </row>
    <row r="167" spans="1:17" s="434" customFormat="1" ht="13.35" customHeight="1">
      <c r="A167" s="429" t="s">
        <v>511</v>
      </c>
      <c r="B167" s="104"/>
      <c r="C167" s="104"/>
      <c r="D167" s="104"/>
      <c r="E167" s="111" t="s">
        <v>33</v>
      </c>
      <c r="F167" s="110" t="s">
        <v>486</v>
      </c>
      <c r="G167" s="501"/>
      <c r="H167" s="238">
        <v>100</v>
      </c>
      <c r="I167" s="236">
        <f t="shared" ref="I167" si="16">+G167/H167</f>
        <v>0</v>
      </c>
      <c r="J167" s="238">
        <v>400</v>
      </c>
      <c r="K167" s="459" t="s">
        <v>30</v>
      </c>
      <c r="L167" s="418" t="s">
        <v>605</v>
      </c>
      <c r="M167" s="315" t="s">
        <v>606</v>
      </c>
      <c r="N167" s="477"/>
      <c r="O167" s="142"/>
      <c r="P167" s="475"/>
      <c r="Q167" s="478"/>
    </row>
    <row r="168" spans="1:17">
      <c r="A168" s="24"/>
      <c r="B168" s="24"/>
      <c r="C168" s="24"/>
      <c r="D168" s="24"/>
      <c r="F168" s="136"/>
      <c r="G168" s="249"/>
      <c r="H168" s="241"/>
      <c r="I168" s="345"/>
      <c r="J168" s="241"/>
      <c r="K168" s="339"/>
      <c r="L168" s="242"/>
      <c r="M168" s="126"/>
      <c r="O168" s="146"/>
    </row>
    <row r="169" spans="1:17" ht="15" thickBot="1">
      <c r="A169" s="428"/>
      <c r="B169" s="428"/>
      <c r="C169" s="428"/>
      <c r="D169" s="428"/>
      <c r="E169" s="406"/>
      <c r="F169" s="421"/>
      <c r="G169" s="252"/>
      <c r="H169" s="240"/>
      <c r="I169" s="372"/>
      <c r="J169" s="240"/>
      <c r="K169" s="341" t="s">
        <v>105</v>
      </c>
      <c r="L169" s="525">
        <f>SUM(M134:M168)</f>
        <v>0</v>
      </c>
      <c r="M169" s="525"/>
      <c r="O169" s="475"/>
    </row>
    <row r="170" spans="1:17">
      <c r="A170" s="428"/>
      <c r="B170" s="428"/>
      <c r="C170" s="428"/>
      <c r="D170" s="428"/>
      <c r="E170" s="406"/>
      <c r="F170" s="421"/>
      <c r="G170" s="431"/>
      <c r="H170" s="403"/>
      <c r="I170" s="256"/>
      <c r="J170" s="403"/>
      <c r="K170" s="335"/>
      <c r="L170" s="134"/>
      <c r="M170" s="413"/>
      <c r="O170" s="144"/>
    </row>
    <row r="171" spans="1:17">
      <c r="A171" s="419" t="s">
        <v>126</v>
      </c>
      <c r="B171" s="428"/>
      <c r="C171" s="428"/>
      <c r="D171" s="428"/>
      <c r="E171" s="406"/>
      <c r="F171" s="421"/>
      <c r="G171" s="431"/>
      <c r="H171" s="403"/>
      <c r="I171" s="256"/>
      <c r="J171" s="403"/>
      <c r="K171" s="335"/>
      <c r="L171" s="142"/>
      <c r="M171" s="141"/>
      <c r="N171" s="481"/>
      <c r="O171" s="142"/>
    </row>
    <row r="172" spans="1:17">
      <c r="A172" s="419" t="s">
        <v>823</v>
      </c>
      <c r="B172" s="428"/>
      <c r="C172" s="428"/>
      <c r="D172" s="428"/>
      <c r="E172" s="420"/>
      <c r="F172" s="421"/>
      <c r="G172" s="431"/>
      <c r="H172" s="403"/>
      <c r="I172" s="256"/>
      <c r="J172" s="403"/>
      <c r="K172" s="335"/>
      <c r="L172" s="142"/>
      <c r="M172" s="141"/>
      <c r="O172" s="142"/>
    </row>
    <row r="173" spans="1:17">
      <c r="A173" s="419" t="s">
        <v>127</v>
      </c>
      <c r="B173" s="428"/>
      <c r="C173" s="428"/>
      <c r="D173" s="428"/>
      <c r="E173" s="420"/>
      <c r="F173" s="421"/>
      <c r="G173" s="431"/>
      <c r="H173" s="403"/>
      <c r="I173" s="256"/>
      <c r="J173" s="403"/>
      <c r="K173" s="335"/>
      <c r="L173" s="142"/>
      <c r="M173" s="141"/>
      <c r="O173" s="142"/>
    </row>
    <row r="174" spans="1:17" ht="15" customHeight="1">
      <c r="A174" s="428" t="s">
        <v>86</v>
      </c>
      <c r="B174" s="428"/>
      <c r="C174" s="428"/>
      <c r="D174" s="428"/>
      <c r="E174" s="422" t="s">
        <v>51</v>
      </c>
      <c r="F174" s="423" t="s">
        <v>128</v>
      </c>
      <c r="G174" s="430">
        <v>150</v>
      </c>
      <c r="H174" s="602" t="s">
        <v>129</v>
      </c>
      <c r="I174" s="603"/>
      <c r="J174" s="423"/>
      <c r="K174" s="459" t="s">
        <v>30</v>
      </c>
      <c r="L174" s="418" t="s">
        <v>605</v>
      </c>
      <c r="M174" s="315" t="s">
        <v>606</v>
      </c>
      <c r="O174" s="142"/>
    </row>
    <row r="175" spans="1:17">
      <c r="A175" s="428" t="s">
        <v>130</v>
      </c>
      <c r="B175" s="428"/>
      <c r="C175" s="428"/>
      <c r="D175" s="428"/>
      <c r="E175" s="422" t="s">
        <v>51</v>
      </c>
      <c r="F175" s="423" t="s">
        <v>128</v>
      </c>
      <c r="G175" s="430">
        <v>150</v>
      </c>
      <c r="H175" s="604"/>
      <c r="I175" s="605"/>
      <c r="J175" s="423"/>
      <c r="K175" s="459" t="s">
        <v>30</v>
      </c>
      <c r="L175" s="418" t="s">
        <v>605</v>
      </c>
      <c r="M175" s="315" t="s">
        <v>606</v>
      </c>
      <c r="O175" s="142"/>
    </row>
    <row r="176" spans="1:17">
      <c r="A176" s="428" t="s">
        <v>110</v>
      </c>
      <c r="B176" s="136"/>
      <c r="C176" s="428"/>
      <c r="D176" s="428"/>
      <c r="E176" s="422" t="s">
        <v>131</v>
      </c>
      <c r="F176" s="423" t="s">
        <v>128</v>
      </c>
      <c r="G176" s="430">
        <v>150</v>
      </c>
      <c r="H176" s="604"/>
      <c r="I176" s="605"/>
      <c r="J176" s="423"/>
      <c r="K176" s="459" t="s">
        <v>30</v>
      </c>
      <c r="L176" s="418" t="s">
        <v>605</v>
      </c>
      <c r="M176" s="315" t="s">
        <v>606</v>
      </c>
      <c r="O176" s="142"/>
    </row>
    <row r="177" spans="1:16">
      <c r="A177" s="428" t="s">
        <v>132</v>
      </c>
      <c r="B177" s="173"/>
      <c r="C177" s="419"/>
      <c r="D177" s="419"/>
      <c r="E177" s="422" t="s">
        <v>133</v>
      </c>
      <c r="F177" s="423" t="s">
        <v>128</v>
      </c>
      <c r="G177" s="430">
        <v>150</v>
      </c>
      <c r="H177" s="604"/>
      <c r="I177" s="605"/>
      <c r="J177" s="423"/>
      <c r="K177" s="459" t="s">
        <v>30</v>
      </c>
      <c r="L177" s="418" t="s">
        <v>605</v>
      </c>
      <c r="M177" s="315" t="s">
        <v>606</v>
      </c>
      <c r="O177" s="142"/>
      <c r="P177" s="201"/>
    </row>
    <row r="178" spans="1:16">
      <c r="A178" s="428" t="s">
        <v>134</v>
      </c>
      <c r="B178" s="136"/>
      <c r="C178" s="428"/>
      <c r="D178" s="428"/>
      <c r="E178" s="422" t="s">
        <v>135</v>
      </c>
      <c r="F178" s="423" t="s">
        <v>128</v>
      </c>
      <c r="G178" s="430">
        <v>150</v>
      </c>
      <c r="H178" s="604"/>
      <c r="I178" s="605"/>
      <c r="J178" s="423"/>
      <c r="K178" s="459" t="s">
        <v>30</v>
      </c>
      <c r="L178" s="418" t="s">
        <v>605</v>
      </c>
      <c r="M178" s="315" t="s">
        <v>606</v>
      </c>
      <c r="O178" s="142"/>
      <c r="P178" s="201"/>
    </row>
    <row r="179" spans="1:16">
      <c r="A179" s="428" t="s">
        <v>136</v>
      </c>
      <c r="B179" s="136"/>
      <c r="C179" s="428"/>
      <c r="D179" s="428"/>
      <c r="E179" s="422" t="s">
        <v>115</v>
      </c>
      <c r="F179" s="423" t="s">
        <v>128</v>
      </c>
      <c r="G179" s="430">
        <v>150</v>
      </c>
      <c r="H179" s="604"/>
      <c r="I179" s="605"/>
      <c r="J179" s="423"/>
      <c r="K179" s="459" t="s">
        <v>30</v>
      </c>
      <c r="L179" s="418" t="s">
        <v>605</v>
      </c>
      <c r="M179" s="315" t="s">
        <v>606</v>
      </c>
      <c r="O179" s="142"/>
      <c r="P179" s="201"/>
    </row>
    <row r="180" spans="1:16">
      <c r="A180" s="428" t="s">
        <v>137</v>
      </c>
      <c r="B180" s="428"/>
      <c r="C180" s="428"/>
      <c r="D180" s="428"/>
      <c r="E180" s="422" t="s">
        <v>138</v>
      </c>
      <c r="F180" s="423" t="s">
        <v>128</v>
      </c>
      <c r="G180" s="430">
        <v>150</v>
      </c>
      <c r="H180" s="604"/>
      <c r="I180" s="605"/>
      <c r="J180" s="423"/>
      <c r="K180" s="459" t="s">
        <v>30</v>
      </c>
      <c r="L180" s="418" t="s">
        <v>605</v>
      </c>
      <c r="M180" s="315" t="s">
        <v>606</v>
      </c>
      <c r="O180" s="142"/>
      <c r="P180" s="201"/>
    </row>
    <row r="181" spans="1:16">
      <c r="A181" s="428" t="s">
        <v>139</v>
      </c>
      <c r="B181" s="428"/>
      <c r="C181" s="428"/>
      <c r="D181" s="428"/>
      <c r="E181" s="422" t="s">
        <v>140</v>
      </c>
      <c r="F181" s="423" t="s">
        <v>128</v>
      </c>
      <c r="G181" s="430">
        <v>150</v>
      </c>
      <c r="H181" s="604"/>
      <c r="I181" s="605"/>
      <c r="J181" s="423"/>
      <c r="K181" s="459" t="s">
        <v>30</v>
      </c>
      <c r="L181" s="418" t="s">
        <v>605</v>
      </c>
      <c r="M181" s="315" t="s">
        <v>606</v>
      </c>
      <c r="O181" s="142"/>
      <c r="P181" s="201"/>
    </row>
    <row r="182" spans="1:16">
      <c r="A182" s="428" t="s">
        <v>141</v>
      </c>
      <c r="B182" s="428"/>
      <c r="C182" s="428"/>
      <c r="D182" s="428"/>
      <c r="E182" s="422" t="s">
        <v>142</v>
      </c>
      <c r="F182" s="423" t="s">
        <v>128</v>
      </c>
      <c r="G182" s="430">
        <v>150</v>
      </c>
      <c r="H182" s="606"/>
      <c r="I182" s="607"/>
      <c r="J182" s="423"/>
      <c r="K182" s="459" t="s">
        <v>30</v>
      </c>
      <c r="L182" s="418" t="s">
        <v>605</v>
      </c>
      <c r="M182" s="315" t="s">
        <v>606</v>
      </c>
      <c r="O182" s="142"/>
      <c r="P182" s="201"/>
    </row>
    <row r="183" spans="1:16">
      <c r="A183" s="428"/>
      <c r="B183" s="428"/>
      <c r="C183" s="428"/>
      <c r="D183" s="428"/>
      <c r="E183" s="45" t="s">
        <v>143</v>
      </c>
      <c r="F183" s="421"/>
      <c r="G183" s="431"/>
      <c r="H183" s="403"/>
      <c r="I183" s="256"/>
      <c r="J183" s="403"/>
      <c r="K183" s="335"/>
      <c r="L183" s="142"/>
      <c r="M183" s="141"/>
      <c r="O183" s="142"/>
      <c r="P183" s="201"/>
    </row>
    <row r="184" spans="1:16">
      <c r="A184" s="419" t="s">
        <v>144</v>
      </c>
      <c r="B184" s="428"/>
      <c r="C184" s="428"/>
      <c r="D184" s="428"/>
      <c r="E184" s="420"/>
      <c r="F184" s="421"/>
      <c r="G184" s="431"/>
      <c r="H184" s="403"/>
      <c r="I184" s="256"/>
      <c r="J184" s="403"/>
      <c r="K184" s="335"/>
      <c r="L184" s="142"/>
      <c r="M184" s="141"/>
      <c r="O184" s="142"/>
      <c r="P184" s="201"/>
    </row>
    <row r="185" spans="1:16">
      <c r="A185" s="428" t="s">
        <v>145</v>
      </c>
      <c r="B185" s="428"/>
      <c r="C185" s="428"/>
      <c r="D185" s="428"/>
      <c r="E185" s="422" t="s">
        <v>146</v>
      </c>
      <c r="F185" s="423" t="s">
        <v>147</v>
      </c>
      <c r="G185" s="430">
        <v>150</v>
      </c>
      <c r="H185" s="46">
        <v>1000</v>
      </c>
      <c r="I185" s="236">
        <f t="shared" ref="I185:I186" si="17">+G185/H185</f>
        <v>0.15</v>
      </c>
      <c r="J185" s="423">
        <v>4000</v>
      </c>
      <c r="K185" s="459" t="s">
        <v>30</v>
      </c>
      <c r="L185" s="418" t="s">
        <v>605</v>
      </c>
      <c r="M185" s="315" t="s">
        <v>606</v>
      </c>
      <c r="O185" s="142"/>
      <c r="P185" s="201"/>
    </row>
    <row r="186" spans="1:16">
      <c r="A186" s="428" t="s">
        <v>148</v>
      </c>
      <c r="B186" s="428"/>
      <c r="C186" s="428"/>
      <c r="D186" s="428"/>
      <c r="E186" s="422" t="s">
        <v>149</v>
      </c>
      <c r="F186" s="423" t="s">
        <v>147</v>
      </c>
      <c r="G186" s="430">
        <v>150</v>
      </c>
      <c r="H186" s="46">
        <v>1000</v>
      </c>
      <c r="I186" s="236">
        <f t="shared" si="17"/>
        <v>0.15</v>
      </c>
      <c r="J186" s="423">
        <v>4000</v>
      </c>
      <c r="K186" s="459" t="s">
        <v>30</v>
      </c>
      <c r="L186" s="418" t="s">
        <v>605</v>
      </c>
      <c r="M186" s="315" t="s">
        <v>606</v>
      </c>
      <c r="O186" s="142"/>
      <c r="P186" s="201"/>
    </row>
    <row r="187" spans="1:16" ht="15" customHeight="1">
      <c r="A187" s="428" t="s">
        <v>150</v>
      </c>
      <c r="B187" s="428"/>
      <c r="C187" s="428"/>
      <c r="D187" s="428"/>
      <c r="E187" s="422" t="s">
        <v>151</v>
      </c>
      <c r="F187" s="423" t="s">
        <v>147</v>
      </c>
      <c r="G187" s="430">
        <v>150</v>
      </c>
      <c r="H187" s="602" t="s">
        <v>152</v>
      </c>
      <c r="I187" s="603"/>
      <c r="J187" s="423">
        <v>4000</v>
      </c>
      <c r="K187" s="459" t="s">
        <v>30</v>
      </c>
      <c r="L187" s="418" t="s">
        <v>605</v>
      </c>
      <c r="M187" s="315" t="s">
        <v>606</v>
      </c>
      <c r="O187" s="142"/>
      <c r="P187" s="201"/>
    </row>
    <row r="188" spans="1:16">
      <c r="A188" s="428" t="s">
        <v>153</v>
      </c>
      <c r="B188" s="428"/>
      <c r="C188" s="428"/>
      <c r="D188" s="428"/>
      <c r="E188" s="422" t="s">
        <v>154</v>
      </c>
      <c r="F188" s="423" t="s">
        <v>147</v>
      </c>
      <c r="G188" s="430">
        <v>150</v>
      </c>
      <c r="H188" s="604"/>
      <c r="I188" s="605"/>
      <c r="J188" s="423">
        <v>4000</v>
      </c>
      <c r="K188" s="459" t="s">
        <v>30</v>
      </c>
      <c r="L188" s="418" t="s">
        <v>605</v>
      </c>
      <c r="M188" s="315" t="s">
        <v>606</v>
      </c>
      <c r="O188" s="142"/>
      <c r="P188" s="201"/>
    </row>
    <row r="189" spans="1:16">
      <c r="A189" s="428" t="s">
        <v>155</v>
      </c>
      <c r="B189" s="47"/>
      <c r="C189" s="47"/>
      <c r="D189" s="47"/>
      <c r="E189" s="48" t="s">
        <v>156</v>
      </c>
      <c r="F189" s="423" t="s">
        <v>147</v>
      </c>
      <c r="G189" s="430">
        <v>150</v>
      </c>
      <c r="H189" s="604"/>
      <c r="I189" s="605"/>
      <c r="J189" s="49">
        <v>4000</v>
      </c>
      <c r="K189" s="459" t="s">
        <v>30</v>
      </c>
      <c r="L189" s="418" t="s">
        <v>605</v>
      </c>
      <c r="M189" s="315" t="s">
        <v>606</v>
      </c>
      <c r="O189" s="142"/>
      <c r="P189" s="201"/>
    </row>
    <row r="190" spans="1:16">
      <c r="A190" s="428" t="s">
        <v>157</v>
      </c>
      <c r="B190" s="47"/>
      <c r="C190" s="47"/>
      <c r="D190" s="47"/>
      <c r="E190" s="48" t="s">
        <v>158</v>
      </c>
      <c r="F190" s="423" t="s">
        <v>147</v>
      </c>
      <c r="G190" s="430">
        <v>150</v>
      </c>
      <c r="H190" s="604"/>
      <c r="I190" s="605"/>
      <c r="J190" s="49">
        <v>4000</v>
      </c>
      <c r="K190" s="459" t="s">
        <v>30</v>
      </c>
      <c r="L190" s="418" t="s">
        <v>605</v>
      </c>
      <c r="M190" s="315" t="s">
        <v>606</v>
      </c>
      <c r="O190" s="142"/>
      <c r="P190" s="201"/>
    </row>
    <row r="191" spans="1:16">
      <c r="A191" s="428" t="s">
        <v>159</v>
      </c>
      <c r="B191" s="47"/>
      <c r="C191" s="47"/>
      <c r="D191" s="47"/>
      <c r="E191" s="48" t="s">
        <v>160</v>
      </c>
      <c r="F191" s="423" t="s">
        <v>147</v>
      </c>
      <c r="G191" s="430">
        <v>150</v>
      </c>
      <c r="H191" s="606"/>
      <c r="I191" s="607"/>
      <c r="J191" s="49">
        <v>4000</v>
      </c>
      <c r="K191" s="459" t="s">
        <v>30</v>
      </c>
      <c r="L191" s="418" t="s">
        <v>605</v>
      </c>
      <c r="M191" s="315" t="s">
        <v>606</v>
      </c>
      <c r="O191" s="142"/>
      <c r="P191" s="201"/>
    </row>
    <row r="192" spans="1:16">
      <c r="A192" s="428"/>
      <c r="B192" s="428"/>
      <c r="C192" s="428"/>
      <c r="D192" s="428"/>
      <c r="E192" s="45" t="s">
        <v>161</v>
      </c>
      <c r="F192" s="421"/>
      <c r="G192" s="431"/>
      <c r="H192" s="403"/>
      <c r="I192" s="256"/>
      <c r="J192" s="403"/>
      <c r="K192" s="335"/>
      <c r="L192" s="142"/>
      <c r="M192" s="141"/>
      <c r="O192" s="142"/>
      <c r="P192" s="201"/>
    </row>
    <row r="193" spans="1:17">
      <c r="A193" s="428"/>
      <c r="B193" s="428"/>
      <c r="C193" s="428"/>
      <c r="D193" s="136"/>
      <c r="E193" s="45"/>
      <c r="F193" s="402"/>
      <c r="G193" s="431"/>
      <c r="H193" s="403"/>
      <c r="I193" s="331"/>
      <c r="J193" s="403"/>
      <c r="K193" s="335"/>
      <c r="L193" s="142"/>
      <c r="M193" s="141"/>
      <c r="O193" s="142"/>
      <c r="P193" s="201"/>
    </row>
    <row r="194" spans="1:17">
      <c r="A194" s="419" t="s">
        <v>162</v>
      </c>
      <c r="B194" s="428"/>
      <c r="C194" s="428"/>
      <c r="D194" s="428"/>
      <c r="E194" s="420"/>
      <c r="F194" s="421"/>
      <c r="G194" s="431"/>
      <c r="H194" s="403"/>
      <c r="I194" s="256"/>
      <c r="J194" s="403"/>
      <c r="K194" s="335"/>
      <c r="L194" s="142"/>
      <c r="M194" s="141"/>
      <c r="O194" s="142"/>
      <c r="P194" s="201"/>
    </row>
    <row r="195" spans="1:17">
      <c r="A195" s="428" t="s">
        <v>163</v>
      </c>
      <c r="B195" s="428"/>
      <c r="C195" s="428"/>
      <c r="D195" s="428"/>
      <c r="E195" s="422" t="s">
        <v>164</v>
      </c>
      <c r="F195" s="423" t="s">
        <v>147</v>
      </c>
      <c r="G195" s="430">
        <v>150</v>
      </c>
      <c r="H195" s="424">
        <v>1000</v>
      </c>
      <c r="I195" s="236"/>
      <c r="J195" s="424">
        <v>4000</v>
      </c>
      <c r="K195" s="459" t="s">
        <v>30</v>
      </c>
      <c r="L195" s="418" t="s">
        <v>605</v>
      </c>
      <c r="M195" s="315" t="s">
        <v>606</v>
      </c>
      <c r="O195" s="142"/>
      <c r="P195" s="201"/>
    </row>
    <row r="196" spans="1:17">
      <c r="A196" s="428" t="s">
        <v>86</v>
      </c>
      <c r="B196" s="428"/>
      <c r="C196" s="428"/>
      <c r="D196" s="428"/>
      <c r="E196" s="422" t="s">
        <v>165</v>
      </c>
      <c r="F196" s="423" t="s">
        <v>147</v>
      </c>
      <c r="G196" s="430">
        <v>150</v>
      </c>
      <c r="H196" s="424">
        <v>1000</v>
      </c>
      <c r="I196" s="236"/>
      <c r="J196" s="424">
        <v>4000</v>
      </c>
      <c r="K196" s="459" t="s">
        <v>30</v>
      </c>
      <c r="L196" s="418" t="s">
        <v>605</v>
      </c>
      <c r="M196" s="315" t="s">
        <v>606</v>
      </c>
      <c r="O196" s="142"/>
      <c r="P196" s="201"/>
    </row>
    <row r="197" spans="1:17">
      <c r="A197" s="428" t="s">
        <v>166</v>
      </c>
      <c r="B197" s="428"/>
      <c r="C197" s="428"/>
      <c r="D197" s="428"/>
      <c r="E197" s="422" t="s">
        <v>167</v>
      </c>
      <c r="F197" s="423" t="s">
        <v>147</v>
      </c>
      <c r="G197" s="430">
        <v>150</v>
      </c>
      <c r="H197" s="424">
        <v>1000</v>
      </c>
      <c r="I197" s="236"/>
      <c r="J197" s="424">
        <v>4000</v>
      </c>
      <c r="K197" s="459" t="s">
        <v>30</v>
      </c>
      <c r="L197" s="418" t="s">
        <v>605</v>
      </c>
      <c r="M197" s="315" t="s">
        <v>606</v>
      </c>
      <c r="O197" s="142"/>
      <c r="P197" s="201"/>
    </row>
    <row r="198" spans="1:17">
      <c r="A198" s="428" t="s">
        <v>168</v>
      </c>
      <c r="B198" s="428"/>
      <c r="C198" s="428"/>
      <c r="D198" s="428"/>
      <c r="E198" s="422" t="s">
        <v>169</v>
      </c>
      <c r="F198" s="423" t="s">
        <v>147</v>
      </c>
      <c r="G198" s="430">
        <v>150</v>
      </c>
      <c r="H198" s="424">
        <v>1000</v>
      </c>
      <c r="I198" s="236"/>
      <c r="J198" s="424">
        <v>4000</v>
      </c>
      <c r="K198" s="459" t="s">
        <v>30</v>
      </c>
      <c r="L198" s="418" t="s">
        <v>605</v>
      </c>
      <c r="M198" s="315" t="s">
        <v>606</v>
      </c>
      <c r="O198" s="142"/>
      <c r="P198" s="201"/>
    </row>
    <row r="199" spans="1:17">
      <c r="A199" s="428" t="s">
        <v>170</v>
      </c>
      <c r="B199" s="428"/>
      <c r="C199" s="428"/>
      <c r="D199" s="428"/>
      <c r="E199" s="422" t="s">
        <v>171</v>
      </c>
      <c r="F199" s="423" t="s">
        <v>147</v>
      </c>
      <c r="G199" s="430">
        <v>150</v>
      </c>
      <c r="H199" s="424">
        <v>1000</v>
      </c>
      <c r="I199" s="236"/>
      <c r="J199" s="424">
        <v>4000</v>
      </c>
      <c r="K199" s="459" t="s">
        <v>30</v>
      </c>
      <c r="L199" s="418" t="s">
        <v>605</v>
      </c>
      <c r="M199" s="315" t="s">
        <v>606</v>
      </c>
      <c r="O199" s="142"/>
      <c r="P199" s="201"/>
    </row>
    <row r="200" spans="1:17" ht="23.25" customHeight="1">
      <c r="A200" s="428" t="s">
        <v>172</v>
      </c>
      <c r="B200" s="428"/>
      <c r="C200" s="428"/>
      <c r="D200" s="428"/>
      <c r="E200" s="422" t="s">
        <v>173</v>
      </c>
      <c r="F200" s="423" t="s">
        <v>147</v>
      </c>
      <c r="G200" s="430"/>
      <c r="H200" s="614" t="s">
        <v>152</v>
      </c>
      <c r="I200" s="615"/>
      <c r="J200" s="424">
        <v>8000</v>
      </c>
      <c r="K200" s="459" t="s">
        <v>30</v>
      </c>
      <c r="L200" s="418" t="s">
        <v>605</v>
      </c>
      <c r="M200" s="315" t="s">
        <v>606</v>
      </c>
      <c r="O200" s="142"/>
      <c r="P200" s="201"/>
    </row>
    <row r="201" spans="1:17">
      <c r="A201" s="428"/>
      <c r="B201" s="428"/>
      <c r="C201" s="428"/>
      <c r="D201" s="428"/>
      <c r="E201" s="45" t="s">
        <v>174</v>
      </c>
      <c r="F201" s="402"/>
      <c r="G201" s="431"/>
      <c r="H201" s="403"/>
      <c r="I201" s="331"/>
      <c r="J201" s="403"/>
      <c r="K201" s="335"/>
      <c r="L201" s="142"/>
      <c r="M201" s="141"/>
      <c r="O201" s="142"/>
      <c r="P201" s="201"/>
    </row>
    <row r="202" spans="1:17">
      <c r="A202" s="428"/>
      <c r="B202" s="428"/>
      <c r="C202" s="428"/>
      <c r="D202" s="428"/>
      <c r="E202" s="45"/>
      <c r="F202" s="402"/>
      <c r="G202" s="431"/>
      <c r="H202" s="403"/>
      <c r="I202" s="331"/>
      <c r="J202" s="403"/>
      <c r="K202" s="335"/>
      <c r="L202" s="142"/>
      <c r="M202" s="141"/>
      <c r="O202" s="142"/>
      <c r="P202" s="201"/>
    </row>
    <row r="203" spans="1:17">
      <c r="A203" s="419" t="s">
        <v>824</v>
      </c>
      <c r="B203" s="428"/>
      <c r="C203" s="428"/>
      <c r="D203" s="428"/>
      <c r="E203" s="420"/>
      <c r="F203" s="421"/>
      <c r="G203" s="431"/>
      <c r="H203" s="403"/>
      <c r="I203" s="256"/>
      <c r="J203" s="403"/>
      <c r="K203" s="335"/>
      <c r="L203" s="142"/>
      <c r="M203" s="141"/>
      <c r="O203" s="142"/>
      <c r="P203" s="201"/>
    </row>
    <row r="204" spans="1:17">
      <c r="A204" s="428" t="s">
        <v>175</v>
      </c>
      <c r="B204" s="428"/>
      <c r="C204" s="428"/>
      <c r="D204" s="428"/>
      <c r="E204" s="420"/>
      <c r="F204" s="421"/>
      <c r="G204" s="431"/>
      <c r="H204" s="403"/>
      <c r="I204" s="256"/>
      <c r="J204" s="403"/>
      <c r="K204" s="335"/>
      <c r="L204" s="142"/>
      <c r="M204" s="141"/>
      <c r="O204" s="142"/>
      <c r="P204" s="201"/>
    </row>
    <row r="205" spans="1:17">
      <c r="A205" s="428" t="s">
        <v>176</v>
      </c>
      <c r="B205" s="428"/>
      <c r="C205" s="428"/>
      <c r="D205" s="428"/>
      <c r="E205" s="422" t="s">
        <v>169</v>
      </c>
      <c r="F205" s="423" t="s">
        <v>147</v>
      </c>
      <c r="G205" s="430">
        <v>150</v>
      </c>
      <c r="H205" s="424">
        <v>1000</v>
      </c>
      <c r="I205" s="236"/>
      <c r="J205" s="424">
        <v>4000</v>
      </c>
      <c r="K205" s="459">
        <v>1</v>
      </c>
      <c r="L205" s="169"/>
      <c r="M205" s="315">
        <f>K205*L205</f>
        <v>0</v>
      </c>
      <c r="O205" s="141"/>
      <c r="P205" s="201"/>
      <c r="Q205" s="473"/>
    </row>
    <row r="206" spans="1:17">
      <c r="A206" s="428" t="s">
        <v>177</v>
      </c>
      <c r="B206" s="428"/>
      <c r="C206" s="428"/>
      <c r="D206" s="428"/>
      <c r="E206" s="422" t="s">
        <v>171</v>
      </c>
      <c r="F206" s="423" t="s">
        <v>147</v>
      </c>
      <c r="G206" s="430">
        <v>150</v>
      </c>
      <c r="H206" s="424">
        <v>1000</v>
      </c>
      <c r="I206" s="236"/>
      <c r="J206" s="424">
        <v>4000</v>
      </c>
      <c r="K206" s="459">
        <v>1</v>
      </c>
      <c r="L206" s="169"/>
      <c r="M206" s="315">
        <f t="shared" ref="M206:M208" si="18">K206*L206</f>
        <v>0</v>
      </c>
      <c r="O206" s="141"/>
      <c r="P206" s="201"/>
      <c r="Q206" s="473"/>
    </row>
    <row r="207" spans="1:17">
      <c r="A207" s="428" t="s">
        <v>178</v>
      </c>
      <c r="B207" s="428"/>
      <c r="C207" s="428"/>
      <c r="D207" s="428"/>
      <c r="E207" s="422" t="s">
        <v>179</v>
      </c>
      <c r="F207" s="423" t="s">
        <v>147</v>
      </c>
      <c r="G207" s="430">
        <v>150</v>
      </c>
      <c r="H207" s="424">
        <v>1000</v>
      </c>
      <c r="I207" s="236"/>
      <c r="J207" s="424">
        <v>4000</v>
      </c>
      <c r="K207" s="459">
        <v>1</v>
      </c>
      <c r="L207" s="169"/>
      <c r="M207" s="315">
        <f t="shared" si="18"/>
        <v>0</v>
      </c>
      <c r="O207" s="141"/>
      <c r="P207" s="201"/>
      <c r="Q207" s="473"/>
    </row>
    <row r="208" spans="1:17">
      <c r="A208" s="428" t="s">
        <v>180</v>
      </c>
      <c r="B208" s="428"/>
      <c r="C208" s="428"/>
      <c r="D208" s="428"/>
      <c r="E208" s="422" t="s">
        <v>181</v>
      </c>
      <c r="F208" s="423" t="s">
        <v>147</v>
      </c>
      <c r="G208" s="430">
        <v>150</v>
      </c>
      <c r="H208" s="424">
        <v>1000</v>
      </c>
      <c r="I208" s="236"/>
      <c r="J208" s="424">
        <v>4000</v>
      </c>
      <c r="K208" s="459">
        <v>1</v>
      </c>
      <c r="L208" s="169"/>
      <c r="M208" s="315">
        <f t="shared" si="18"/>
        <v>0</v>
      </c>
      <c r="O208" s="141"/>
      <c r="P208" s="201"/>
      <c r="Q208" s="473"/>
    </row>
    <row r="209" spans="1:17" ht="24.75" customHeight="1">
      <c r="A209" s="428" t="s">
        <v>182</v>
      </c>
      <c r="B209" s="428"/>
      <c r="C209" s="428"/>
      <c r="D209" s="428"/>
      <c r="E209" s="422" t="s">
        <v>183</v>
      </c>
      <c r="F209" s="423" t="s">
        <v>147</v>
      </c>
      <c r="G209" s="430">
        <v>150</v>
      </c>
      <c r="H209" s="614" t="s">
        <v>152</v>
      </c>
      <c r="I209" s="615"/>
      <c r="J209" s="424">
        <v>8000</v>
      </c>
      <c r="K209" s="459" t="s">
        <v>30</v>
      </c>
      <c r="L209" s="418" t="s">
        <v>605</v>
      </c>
      <c r="M209" s="315" t="s">
        <v>606</v>
      </c>
      <c r="O209" s="142"/>
      <c r="P209" s="201"/>
    </row>
    <row r="210" spans="1:17">
      <c r="A210" s="428" t="s">
        <v>184</v>
      </c>
      <c r="B210" s="428"/>
      <c r="C210" s="428"/>
      <c r="D210" s="428"/>
      <c r="E210" s="18"/>
      <c r="F210" s="421"/>
      <c r="G210" s="253"/>
      <c r="H210" s="13"/>
      <c r="I210" s="331"/>
      <c r="J210" s="403"/>
      <c r="K210" s="335"/>
      <c r="L210" s="142"/>
      <c r="M210" s="141"/>
      <c r="O210" s="142"/>
      <c r="P210" s="201"/>
    </row>
    <row r="211" spans="1:17">
      <c r="A211" s="428" t="s">
        <v>185</v>
      </c>
      <c r="B211" s="428"/>
      <c r="C211" s="428"/>
      <c r="D211" s="428"/>
      <c r="E211" s="422" t="s">
        <v>186</v>
      </c>
      <c r="F211" s="423" t="s">
        <v>119</v>
      </c>
      <c r="G211" s="430">
        <v>1000</v>
      </c>
      <c r="H211" s="424">
        <v>200</v>
      </c>
      <c r="I211" s="236"/>
      <c r="J211" s="424">
        <v>400</v>
      </c>
      <c r="K211" s="459" t="s">
        <v>30</v>
      </c>
      <c r="L211" s="418" t="s">
        <v>605</v>
      </c>
      <c r="M211" s="315" t="s">
        <v>606</v>
      </c>
      <c r="O211" s="142"/>
      <c r="P211" s="201"/>
      <c r="Q211" s="473"/>
    </row>
    <row r="212" spans="1:17">
      <c r="A212" s="428" t="s">
        <v>187</v>
      </c>
      <c r="B212" s="428"/>
      <c r="C212" s="428"/>
      <c r="D212" s="428"/>
      <c r="E212" s="45" t="s">
        <v>188</v>
      </c>
      <c r="F212" s="136"/>
      <c r="G212" s="254"/>
      <c r="H212" s="136"/>
      <c r="I212" s="331"/>
      <c r="J212" s="136"/>
      <c r="K212" s="331"/>
      <c r="L212" s="143"/>
      <c r="M212" s="85"/>
      <c r="O212" s="474"/>
      <c r="P212" s="201"/>
    </row>
    <row r="213" spans="1:17">
      <c r="A213" s="428"/>
      <c r="B213" s="428"/>
      <c r="C213" s="428"/>
      <c r="D213" s="428"/>
      <c r="E213" s="406"/>
      <c r="F213" s="421"/>
      <c r="G213" s="431"/>
      <c r="H213" s="403"/>
      <c r="I213" s="256"/>
      <c r="J213" s="403"/>
      <c r="K213" s="335"/>
      <c r="L213" s="142"/>
      <c r="M213" s="141"/>
      <c r="O213" s="142"/>
      <c r="P213" s="201"/>
    </row>
    <row r="214" spans="1:17">
      <c r="A214" s="419" t="s">
        <v>189</v>
      </c>
      <c r="B214" s="428"/>
      <c r="C214" s="428"/>
      <c r="D214" s="428"/>
      <c r="E214" s="420"/>
      <c r="F214" s="421"/>
      <c r="G214" s="431"/>
      <c r="H214" s="403"/>
      <c r="I214" s="256"/>
      <c r="J214" s="403"/>
      <c r="K214" s="335"/>
      <c r="L214" s="142"/>
      <c r="M214" s="141"/>
      <c r="O214" s="142"/>
      <c r="P214" s="201"/>
    </row>
    <row r="215" spans="1:17">
      <c r="A215" s="428" t="s">
        <v>145</v>
      </c>
      <c r="B215" s="428"/>
      <c r="C215" s="428"/>
      <c r="D215" s="428"/>
      <c r="E215" s="422" t="s">
        <v>146</v>
      </c>
      <c r="F215" s="423" t="s">
        <v>147</v>
      </c>
      <c r="G215" s="430">
        <v>150</v>
      </c>
      <c r="H215" s="157">
        <v>4000</v>
      </c>
      <c r="I215" s="236"/>
      <c r="J215" s="424">
        <v>4000</v>
      </c>
      <c r="K215" s="459" t="s">
        <v>30</v>
      </c>
      <c r="L215" s="418" t="s">
        <v>605</v>
      </c>
      <c r="M215" s="315" t="s">
        <v>606</v>
      </c>
      <c r="O215" s="142"/>
      <c r="P215" s="201"/>
    </row>
    <row r="216" spans="1:17">
      <c r="A216" s="428" t="s">
        <v>148</v>
      </c>
      <c r="B216" s="428"/>
      <c r="C216" s="428"/>
      <c r="D216" s="428"/>
      <c r="E216" s="422" t="s">
        <v>149</v>
      </c>
      <c r="F216" s="423" t="s">
        <v>147</v>
      </c>
      <c r="G216" s="430">
        <v>150</v>
      </c>
      <c r="H216" s="157">
        <v>4000</v>
      </c>
      <c r="I216" s="236"/>
      <c r="J216" s="424">
        <v>4000</v>
      </c>
      <c r="K216" s="459" t="s">
        <v>30</v>
      </c>
      <c r="L216" s="418" t="s">
        <v>605</v>
      </c>
      <c r="M216" s="315" t="s">
        <v>606</v>
      </c>
      <c r="O216" s="142"/>
      <c r="P216" s="201"/>
    </row>
    <row r="217" spans="1:17">
      <c r="A217" s="428" t="s">
        <v>150</v>
      </c>
      <c r="B217" s="428"/>
      <c r="C217" s="428"/>
      <c r="D217" s="428"/>
      <c r="E217" s="422" t="s">
        <v>151</v>
      </c>
      <c r="F217" s="423" t="s">
        <v>147</v>
      </c>
      <c r="G217" s="430">
        <v>150</v>
      </c>
      <c r="H217" s="157" t="s">
        <v>190</v>
      </c>
      <c r="I217" s="236"/>
      <c r="J217" s="424">
        <v>4000</v>
      </c>
      <c r="K217" s="459" t="s">
        <v>30</v>
      </c>
      <c r="L217" s="418" t="s">
        <v>605</v>
      </c>
      <c r="M217" s="315" t="s">
        <v>606</v>
      </c>
      <c r="O217" s="142"/>
      <c r="P217" s="201"/>
    </row>
    <row r="218" spans="1:17">
      <c r="A218" s="428" t="s">
        <v>153</v>
      </c>
      <c r="B218" s="428"/>
      <c r="C218" s="428"/>
      <c r="D218" s="428"/>
      <c r="E218" s="422" t="s">
        <v>154</v>
      </c>
      <c r="F218" s="423" t="s">
        <v>147</v>
      </c>
      <c r="G218" s="430">
        <v>150</v>
      </c>
      <c r="H218" s="157" t="s">
        <v>190</v>
      </c>
      <c r="I218" s="236"/>
      <c r="J218" s="424">
        <v>4000</v>
      </c>
      <c r="K218" s="459" t="s">
        <v>30</v>
      </c>
      <c r="L218" s="418" t="s">
        <v>605</v>
      </c>
      <c r="M218" s="315" t="s">
        <v>606</v>
      </c>
      <c r="O218" s="142"/>
      <c r="P218" s="201"/>
    </row>
    <row r="219" spans="1:17">
      <c r="A219" s="428"/>
      <c r="B219" s="428"/>
      <c r="C219" s="428"/>
      <c r="D219" s="428"/>
      <c r="E219" s="420"/>
      <c r="F219" s="402"/>
      <c r="G219" s="431"/>
      <c r="H219" s="403"/>
      <c r="I219" s="331"/>
      <c r="J219" s="403"/>
      <c r="K219" s="335"/>
      <c r="L219" s="142"/>
      <c r="M219" s="141"/>
      <c r="O219" s="142"/>
      <c r="P219" s="201"/>
    </row>
    <row r="220" spans="1:17" ht="15.6">
      <c r="A220" s="419" t="s">
        <v>191</v>
      </c>
      <c r="B220" s="428"/>
      <c r="C220" s="428"/>
      <c r="D220" s="428"/>
      <c r="E220" s="420"/>
      <c r="F220" s="421"/>
      <c r="G220" s="431"/>
      <c r="H220" s="174"/>
      <c r="I220" s="256"/>
      <c r="J220" s="403"/>
      <c r="K220" s="335"/>
      <c r="L220" s="142"/>
      <c r="M220" s="141"/>
      <c r="O220" s="142"/>
      <c r="P220" s="201"/>
    </row>
    <row r="221" spans="1:17">
      <c r="A221" s="419" t="s">
        <v>192</v>
      </c>
      <c r="B221" s="428"/>
      <c r="C221" s="428"/>
      <c r="D221" s="428"/>
      <c r="E221" s="420"/>
      <c r="F221" s="421"/>
      <c r="G221" s="431"/>
      <c r="H221" s="403"/>
      <c r="I221" s="256"/>
      <c r="J221" s="403"/>
      <c r="K221" s="335"/>
      <c r="L221" s="142"/>
      <c r="M221" s="141"/>
      <c r="O221" s="142"/>
      <c r="P221" s="201"/>
    </row>
    <row r="222" spans="1:17" ht="15" customHeight="1">
      <c r="A222" s="428" t="s">
        <v>86</v>
      </c>
      <c r="B222" s="428"/>
      <c r="C222" s="428"/>
      <c r="D222" s="428"/>
      <c r="E222" s="422" t="s">
        <v>51</v>
      </c>
      <c r="F222" s="423" t="s">
        <v>128</v>
      </c>
      <c r="G222" s="430"/>
      <c r="H222" s="602" t="s">
        <v>152</v>
      </c>
      <c r="I222" s="603"/>
      <c r="J222" s="423"/>
      <c r="K222" s="459" t="s">
        <v>30</v>
      </c>
      <c r="L222" s="418" t="s">
        <v>605</v>
      </c>
      <c r="M222" s="315" t="s">
        <v>606</v>
      </c>
      <c r="O222" s="142"/>
      <c r="P222" s="201"/>
    </row>
    <row r="223" spans="1:17">
      <c r="A223" s="428" t="s">
        <v>130</v>
      </c>
      <c r="B223" s="428"/>
      <c r="C223" s="428"/>
      <c r="D223" s="428"/>
      <c r="E223" s="422" t="s">
        <v>51</v>
      </c>
      <c r="F223" s="423" t="s">
        <v>128</v>
      </c>
      <c r="G223" s="430"/>
      <c r="H223" s="604"/>
      <c r="I223" s="605"/>
      <c r="J223" s="423"/>
      <c r="K223" s="459" t="s">
        <v>30</v>
      </c>
      <c r="L223" s="418" t="s">
        <v>605</v>
      </c>
      <c r="M223" s="315" t="s">
        <v>606</v>
      </c>
      <c r="O223" s="142"/>
      <c r="P223" s="201"/>
    </row>
    <row r="224" spans="1:17">
      <c r="A224" s="428" t="s">
        <v>110</v>
      </c>
      <c r="B224" s="136"/>
      <c r="C224" s="428"/>
      <c r="D224" s="428"/>
      <c r="E224" s="422" t="s">
        <v>131</v>
      </c>
      <c r="F224" s="423" t="s">
        <v>128</v>
      </c>
      <c r="G224" s="430"/>
      <c r="H224" s="604"/>
      <c r="I224" s="605"/>
      <c r="J224" s="423"/>
      <c r="K224" s="459" t="s">
        <v>30</v>
      </c>
      <c r="L224" s="418" t="s">
        <v>605</v>
      </c>
      <c r="M224" s="315" t="s">
        <v>606</v>
      </c>
      <c r="O224" s="142"/>
      <c r="P224" s="201"/>
    </row>
    <row r="225" spans="1:16">
      <c r="A225" s="428" t="s">
        <v>132</v>
      </c>
      <c r="B225" s="173"/>
      <c r="C225" s="419"/>
      <c r="D225" s="419"/>
      <c r="E225" s="422" t="s">
        <v>193</v>
      </c>
      <c r="F225" s="423" t="s">
        <v>128</v>
      </c>
      <c r="G225" s="430"/>
      <c r="H225" s="604"/>
      <c r="I225" s="605"/>
      <c r="J225" s="423"/>
      <c r="K225" s="459" t="s">
        <v>30</v>
      </c>
      <c r="L225" s="418" t="s">
        <v>605</v>
      </c>
      <c r="M225" s="315" t="s">
        <v>606</v>
      </c>
      <c r="O225" s="142"/>
      <c r="P225" s="201"/>
    </row>
    <row r="226" spans="1:16">
      <c r="A226" s="428" t="s">
        <v>134</v>
      </c>
      <c r="B226" s="136"/>
      <c r="C226" s="428"/>
      <c r="D226" s="428"/>
      <c r="E226" s="422" t="s">
        <v>135</v>
      </c>
      <c r="F226" s="423" t="s">
        <v>128</v>
      </c>
      <c r="G226" s="430"/>
      <c r="H226" s="604"/>
      <c r="I226" s="605"/>
      <c r="J226" s="423"/>
      <c r="K226" s="459" t="s">
        <v>30</v>
      </c>
      <c r="L226" s="418" t="s">
        <v>605</v>
      </c>
      <c r="M226" s="315" t="s">
        <v>606</v>
      </c>
      <c r="O226" s="142"/>
      <c r="P226" s="201"/>
    </row>
    <row r="227" spans="1:16">
      <c r="A227" s="428" t="s">
        <v>136</v>
      </c>
      <c r="B227" s="136"/>
      <c r="C227" s="428"/>
      <c r="D227" s="428"/>
      <c r="E227" s="422" t="s">
        <v>115</v>
      </c>
      <c r="F227" s="423" t="s">
        <v>128</v>
      </c>
      <c r="G227" s="430"/>
      <c r="H227" s="604"/>
      <c r="I227" s="605"/>
      <c r="J227" s="423"/>
      <c r="K227" s="459" t="s">
        <v>30</v>
      </c>
      <c r="L227" s="418" t="s">
        <v>605</v>
      </c>
      <c r="M227" s="315" t="s">
        <v>606</v>
      </c>
      <c r="O227" s="142"/>
      <c r="P227" s="201"/>
    </row>
    <row r="228" spans="1:16">
      <c r="A228" s="428" t="s">
        <v>194</v>
      </c>
      <c r="B228" s="136"/>
      <c r="C228" s="428"/>
      <c r="D228" s="428"/>
      <c r="E228" s="422" t="s">
        <v>195</v>
      </c>
      <c r="F228" s="423" t="s">
        <v>128</v>
      </c>
      <c r="G228" s="430"/>
      <c r="H228" s="604"/>
      <c r="I228" s="605"/>
      <c r="J228" s="423"/>
      <c r="K228" s="459" t="s">
        <v>30</v>
      </c>
      <c r="L228" s="418" t="s">
        <v>605</v>
      </c>
      <c r="M228" s="315" t="s">
        <v>606</v>
      </c>
      <c r="O228" s="142"/>
      <c r="P228" s="201"/>
    </row>
    <row r="229" spans="1:16">
      <c r="A229" s="428" t="s">
        <v>196</v>
      </c>
      <c r="B229" s="136"/>
      <c r="C229" s="428"/>
      <c r="D229" s="428"/>
      <c r="E229" s="422" t="s">
        <v>117</v>
      </c>
      <c r="F229" s="423" t="s">
        <v>128</v>
      </c>
      <c r="G229" s="430"/>
      <c r="H229" s="604"/>
      <c r="I229" s="605"/>
      <c r="J229" s="423"/>
      <c r="K229" s="459" t="s">
        <v>30</v>
      </c>
      <c r="L229" s="418" t="s">
        <v>605</v>
      </c>
      <c r="M229" s="315" t="s">
        <v>606</v>
      </c>
      <c r="O229" s="142"/>
      <c r="P229" s="201"/>
    </row>
    <row r="230" spans="1:16">
      <c r="A230" s="428" t="s">
        <v>139</v>
      </c>
      <c r="B230" s="428"/>
      <c r="C230" s="428"/>
      <c r="D230" s="428"/>
      <c r="E230" s="422" t="s">
        <v>140</v>
      </c>
      <c r="F230" s="423" t="s">
        <v>128</v>
      </c>
      <c r="G230" s="430"/>
      <c r="H230" s="604"/>
      <c r="I230" s="605"/>
      <c r="J230" s="423"/>
      <c r="K230" s="459" t="s">
        <v>30</v>
      </c>
      <c r="L230" s="418" t="s">
        <v>605</v>
      </c>
      <c r="M230" s="315" t="s">
        <v>606</v>
      </c>
      <c r="O230" s="142"/>
      <c r="P230" s="201"/>
    </row>
    <row r="231" spans="1:16">
      <c r="A231" s="428" t="s">
        <v>141</v>
      </c>
      <c r="B231" s="428"/>
      <c r="C231" s="428"/>
      <c r="D231" s="428"/>
      <c r="E231" s="422" t="s">
        <v>142</v>
      </c>
      <c r="F231" s="423" t="s">
        <v>128</v>
      </c>
      <c r="G231" s="430"/>
      <c r="H231" s="604"/>
      <c r="I231" s="605"/>
      <c r="J231" s="423"/>
      <c r="K231" s="459" t="s">
        <v>30</v>
      </c>
      <c r="L231" s="418" t="s">
        <v>605</v>
      </c>
      <c r="M231" s="315" t="s">
        <v>606</v>
      </c>
      <c r="O231" s="142"/>
      <c r="P231" s="201"/>
    </row>
    <row r="232" spans="1:16">
      <c r="A232" s="428" t="s">
        <v>137</v>
      </c>
      <c r="B232" s="428"/>
      <c r="C232" s="428"/>
      <c r="D232" s="428"/>
      <c r="E232" s="422" t="s">
        <v>138</v>
      </c>
      <c r="F232" s="423" t="s">
        <v>128</v>
      </c>
      <c r="G232" s="430"/>
      <c r="H232" s="606"/>
      <c r="I232" s="607"/>
      <c r="J232" s="423"/>
      <c r="K232" s="459" t="s">
        <v>30</v>
      </c>
      <c r="L232" s="418" t="s">
        <v>605</v>
      </c>
      <c r="M232" s="315" t="s">
        <v>606</v>
      </c>
      <c r="O232" s="142"/>
      <c r="P232" s="201"/>
    </row>
    <row r="233" spans="1:16">
      <c r="A233" s="419"/>
      <c r="B233" s="428"/>
      <c r="C233" s="428"/>
      <c r="D233" s="428"/>
      <c r="E233" s="45" t="s">
        <v>143</v>
      </c>
      <c r="F233" s="421"/>
      <c r="G233" s="431"/>
      <c r="H233" s="403"/>
      <c r="I233" s="256"/>
      <c r="J233" s="403"/>
      <c r="K233" s="335"/>
      <c r="L233" s="142"/>
      <c r="M233" s="141"/>
      <c r="O233" s="142"/>
      <c r="P233" s="201"/>
    </row>
    <row r="234" spans="1:16">
      <c r="A234" s="419" t="s">
        <v>197</v>
      </c>
      <c r="B234" s="428"/>
      <c r="C234" s="428"/>
      <c r="D234" s="428"/>
      <c r="E234" s="420"/>
      <c r="F234" s="421"/>
      <c r="G234" s="431"/>
      <c r="H234" s="403"/>
      <c r="I234" s="256"/>
      <c r="J234" s="403"/>
      <c r="K234" s="335"/>
      <c r="L234" s="142"/>
      <c r="M234" s="141"/>
      <c r="O234" s="142"/>
      <c r="P234" s="201"/>
    </row>
    <row r="235" spans="1:16">
      <c r="A235" s="428" t="s">
        <v>145</v>
      </c>
      <c r="B235" s="428"/>
      <c r="C235" s="428"/>
      <c r="D235" s="428"/>
      <c r="E235" s="422" t="s">
        <v>146</v>
      </c>
      <c r="F235" s="423" t="s">
        <v>128</v>
      </c>
      <c r="G235" s="430"/>
      <c r="H235" s="50"/>
      <c r="I235" s="373"/>
      <c r="J235" s="423"/>
      <c r="K235" s="459" t="s">
        <v>30</v>
      </c>
      <c r="L235" s="418" t="s">
        <v>605</v>
      </c>
      <c r="M235" s="315" t="s">
        <v>606</v>
      </c>
      <c r="O235" s="142"/>
      <c r="P235" s="201"/>
    </row>
    <row r="236" spans="1:16">
      <c r="A236" s="428" t="s">
        <v>148</v>
      </c>
      <c r="B236" s="428"/>
      <c r="C236" s="428"/>
      <c r="D236" s="428"/>
      <c r="E236" s="422" t="s">
        <v>149</v>
      </c>
      <c r="F236" s="423" t="s">
        <v>128</v>
      </c>
      <c r="G236" s="430"/>
      <c r="H236" s="51"/>
      <c r="I236" s="374"/>
      <c r="J236" s="423"/>
      <c r="K236" s="459" t="s">
        <v>30</v>
      </c>
      <c r="L236" s="418" t="s">
        <v>605</v>
      </c>
      <c r="M236" s="315" t="s">
        <v>606</v>
      </c>
      <c r="O236" s="142"/>
      <c r="P236" s="201"/>
    </row>
    <row r="237" spans="1:16" ht="15" customHeight="1">
      <c r="A237" s="428" t="s">
        <v>150</v>
      </c>
      <c r="B237" s="428"/>
      <c r="C237" s="428"/>
      <c r="D237" s="428"/>
      <c r="E237" s="422" t="s">
        <v>151</v>
      </c>
      <c r="F237" s="423" t="s">
        <v>128</v>
      </c>
      <c r="G237" s="430"/>
      <c r="H237" s="604" t="s">
        <v>198</v>
      </c>
      <c r="I237" s="605"/>
      <c r="J237" s="423"/>
      <c r="K237" s="459" t="s">
        <v>30</v>
      </c>
      <c r="L237" s="418" t="s">
        <v>605</v>
      </c>
      <c r="M237" s="315" t="s">
        <v>606</v>
      </c>
      <c r="O237" s="142"/>
      <c r="P237" s="201"/>
    </row>
    <row r="238" spans="1:16">
      <c r="A238" s="428" t="s">
        <v>153</v>
      </c>
      <c r="B238" s="428"/>
      <c r="C238" s="428"/>
      <c r="D238" s="428"/>
      <c r="E238" s="422" t="s">
        <v>154</v>
      </c>
      <c r="F238" s="423" t="s">
        <v>128</v>
      </c>
      <c r="G238" s="430"/>
      <c r="H238" s="604"/>
      <c r="I238" s="605"/>
      <c r="J238" s="423"/>
      <c r="K238" s="459" t="s">
        <v>30</v>
      </c>
      <c r="L238" s="418" t="s">
        <v>605</v>
      </c>
      <c r="M238" s="315" t="s">
        <v>606</v>
      </c>
      <c r="O238" s="142"/>
      <c r="P238" s="201"/>
    </row>
    <row r="239" spans="1:16">
      <c r="A239" s="130" t="s">
        <v>199</v>
      </c>
      <c r="B239" s="414"/>
      <c r="C239" s="414"/>
      <c r="D239" s="414"/>
      <c r="E239" s="52" t="s">
        <v>596</v>
      </c>
      <c r="F239" s="53" t="s">
        <v>128</v>
      </c>
      <c r="G239" s="430"/>
      <c r="H239" s="604"/>
      <c r="I239" s="605"/>
      <c r="J239" s="53">
        <v>4000</v>
      </c>
      <c r="K239" s="459" t="s">
        <v>30</v>
      </c>
      <c r="L239" s="418" t="s">
        <v>605</v>
      </c>
      <c r="M239" s="315" t="s">
        <v>606</v>
      </c>
      <c r="O239" s="142"/>
      <c r="P239" s="201"/>
    </row>
    <row r="240" spans="1:16">
      <c r="A240" s="130" t="s">
        <v>200</v>
      </c>
      <c r="B240" s="414"/>
      <c r="C240" s="414"/>
      <c r="D240" s="414"/>
      <c r="E240" s="52" t="s">
        <v>149</v>
      </c>
      <c r="F240" s="53" t="s">
        <v>128</v>
      </c>
      <c r="G240" s="430"/>
      <c r="H240" s="604"/>
      <c r="I240" s="605"/>
      <c r="J240" s="53">
        <v>4000</v>
      </c>
      <c r="K240" s="459" t="s">
        <v>30</v>
      </c>
      <c r="L240" s="418" t="s">
        <v>605</v>
      </c>
      <c r="M240" s="315" t="s">
        <v>606</v>
      </c>
      <c r="O240" s="142"/>
      <c r="P240" s="201"/>
    </row>
    <row r="241" spans="1:16">
      <c r="A241" s="130" t="s">
        <v>201</v>
      </c>
      <c r="B241" s="414"/>
      <c r="C241" s="414"/>
      <c r="D241" s="414"/>
      <c r="E241" s="52" t="s">
        <v>146</v>
      </c>
      <c r="F241" s="53" t="s">
        <v>128</v>
      </c>
      <c r="G241" s="430"/>
      <c r="H241" s="604"/>
      <c r="I241" s="605"/>
      <c r="J241" s="53">
        <v>4000</v>
      </c>
      <c r="K241" s="459" t="s">
        <v>30</v>
      </c>
      <c r="L241" s="418" t="s">
        <v>605</v>
      </c>
      <c r="M241" s="315" t="s">
        <v>606</v>
      </c>
      <c r="O241" s="142"/>
      <c r="P241" s="201"/>
    </row>
    <row r="242" spans="1:16">
      <c r="A242" s="130" t="s">
        <v>202</v>
      </c>
      <c r="B242" s="414"/>
      <c r="C242" s="414"/>
      <c r="D242" s="414"/>
      <c r="E242" s="52" t="s">
        <v>146</v>
      </c>
      <c r="F242" s="53" t="s">
        <v>128</v>
      </c>
      <c r="G242" s="430"/>
      <c r="H242" s="604"/>
      <c r="I242" s="605"/>
      <c r="J242" s="54">
        <v>4000</v>
      </c>
      <c r="K242" s="459" t="s">
        <v>30</v>
      </c>
      <c r="L242" s="418" t="s">
        <v>605</v>
      </c>
      <c r="M242" s="315" t="s">
        <v>606</v>
      </c>
      <c r="O242" s="142"/>
      <c r="P242" s="201"/>
    </row>
    <row r="243" spans="1:16">
      <c r="A243" s="130" t="s">
        <v>203</v>
      </c>
      <c r="B243" s="414"/>
      <c r="C243" s="414"/>
      <c r="D243" s="414"/>
      <c r="E243" s="52" t="s">
        <v>204</v>
      </c>
      <c r="F243" s="53" t="s">
        <v>128</v>
      </c>
      <c r="G243" s="430"/>
      <c r="H243" s="604"/>
      <c r="I243" s="605"/>
      <c r="J243" s="54">
        <v>4000</v>
      </c>
      <c r="K243" s="459" t="s">
        <v>30</v>
      </c>
      <c r="L243" s="418" t="s">
        <v>605</v>
      </c>
      <c r="M243" s="315" t="s">
        <v>606</v>
      </c>
      <c r="O243" s="142"/>
      <c r="P243" s="201"/>
    </row>
    <row r="244" spans="1:16">
      <c r="A244" s="130" t="s">
        <v>205</v>
      </c>
      <c r="B244" s="414"/>
      <c r="C244" s="414"/>
      <c r="D244" s="414"/>
      <c r="E244" s="52" t="s">
        <v>206</v>
      </c>
      <c r="F244" s="53" t="s">
        <v>128</v>
      </c>
      <c r="G244" s="430"/>
      <c r="H244" s="606"/>
      <c r="I244" s="607"/>
      <c r="J244" s="54">
        <v>4000</v>
      </c>
      <c r="K244" s="459" t="s">
        <v>30</v>
      </c>
      <c r="L244" s="418" t="s">
        <v>605</v>
      </c>
      <c r="M244" s="315" t="s">
        <v>606</v>
      </c>
      <c r="O244" s="142"/>
      <c r="P244" s="201"/>
    </row>
    <row r="245" spans="1:16">
      <c r="A245" s="428"/>
      <c r="B245" s="428"/>
      <c r="C245" s="428"/>
      <c r="D245" s="428"/>
      <c r="E245" s="45" t="s">
        <v>161</v>
      </c>
      <c r="F245" s="421"/>
      <c r="G245" s="431"/>
      <c r="H245" s="403"/>
      <c r="I245" s="256"/>
      <c r="J245" s="403"/>
      <c r="K245" s="335"/>
      <c r="L245" s="142"/>
      <c r="M245" s="141"/>
      <c r="O245" s="142"/>
      <c r="P245" s="201"/>
    </row>
    <row r="246" spans="1:16">
      <c r="A246" s="428"/>
      <c r="B246" s="428"/>
      <c r="C246" s="428"/>
      <c r="D246" s="420"/>
      <c r="E246" s="420"/>
      <c r="F246" s="402"/>
      <c r="G246" s="431"/>
      <c r="H246" s="403"/>
      <c r="I246" s="331"/>
      <c r="J246" s="403"/>
      <c r="K246" s="335"/>
      <c r="L246" s="142"/>
      <c r="M246" s="141"/>
      <c r="O246" s="142"/>
      <c r="P246" s="201"/>
    </row>
    <row r="247" spans="1:16">
      <c r="A247" s="419" t="s">
        <v>207</v>
      </c>
      <c r="B247" s="428"/>
      <c r="C247" s="428"/>
      <c r="D247" s="428"/>
      <c r="E247" s="420"/>
      <c r="F247" s="421"/>
      <c r="G247" s="431"/>
      <c r="H247" s="403"/>
      <c r="I247" s="256"/>
      <c r="J247" s="403"/>
      <c r="K247" s="335"/>
      <c r="L247" s="142"/>
      <c r="M247" s="141"/>
      <c r="O247" s="142"/>
      <c r="P247" s="201"/>
    </row>
    <row r="248" spans="1:16">
      <c r="A248" s="428" t="s">
        <v>163</v>
      </c>
      <c r="B248" s="428"/>
      <c r="C248" s="428"/>
      <c r="D248" s="428"/>
      <c r="E248" s="422" t="s">
        <v>164</v>
      </c>
      <c r="F248" s="423" t="s">
        <v>147</v>
      </c>
      <c r="G248" s="430"/>
      <c r="H248" s="424">
        <v>500</v>
      </c>
      <c r="I248" s="236">
        <v>0</v>
      </c>
      <c r="J248" s="424">
        <v>2500</v>
      </c>
      <c r="K248" s="459" t="s">
        <v>30</v>
      </c>
      <c r="L248" s="418" t="s">
        <v>605</v>
      </c>
      <c r="M248" s="315" t="s">
        <v>606</v>
      </c>
      <c r="O248" s="142"/>
      <c r="P248" s="201"/>
    </row>
    <row r="249" spans="1:16">
      <c r="A249" s="428" t="s">
        <v>86</v>
      </c>
      <c r="B249" s="428"/>
      <c r="C249" s="428"/>
      <c r="D249" s="428"/>
      <c r="E249" s="422" t="s">
        <v>165</v>
      </c>
      <c r="F249" s="423" t="s">
        <v>147</v>
      </c>
      <c r="G249" s="430"/>
      <c r="H249" s="424">
        <v>500</v>
      </c>
      <c r="I249" s="236">
        <v>0</v>
      </c>
      <c r="J249" s="424">
        <v>2500</v>
      </c>
      <c r="K249" s="459" t="s">
        <v>30</v>
      </c>
      <c r="L249" s="418" t="s">
        <v>605</v>
      </c>
      <c r="M249" s="315" t="s">
        <v>606</v>
      </c>
      <c r="O249" s="142"/>
      <c r="P249" s="201"/>
    </row>
    <row r="250" spans="1:16">
      <c r="A250" s="428" t="s">
        <v>166</v>
      </c>
      <c r="B250" s="428"/>
      <c r="C250" s="428"/>
      <c r="D250" s="428"/>
      <c r="E250" s="422" t="s">
        <v>167</v>
      </c>
      <c r="F250" s="423" t="s">
        <v>147</v>
      </c>
      <c r="G250" s="430"/>
      <c r="H250" s="424">
        <v>500</v>
      </c>
      <c r="I250" s="236">
        <v>0</v>
      </c>
      <c r="J250" s="424">
        <v>2500</v>
      </c>
      <c r="K250" s="459" t="s">
        <v>30</v>
      </c>
      <c r="L250" s="418" t="s">
        <v>605</v>
      </c>
      <c r="M250" s="315" t="s">
        <v>606</v>
      </c>
      <c r="O250" s="142"/>
      <c r="P250" s="201"/>
    </row>
    <row r="251" spans="1:16">
      <c r="A251" s="428" t="s">
        <v>168</v>
      </c>
      <c r="B251" s="428"/>
      <c r="C251" s="428"/>
      <c r="D251" s="428"/>
      <c r="E251" s="422" t="s">
        <v>169</v>
      </c>
      <c r="F251" s="423" t="s">
        <v>147</v>
      </c>
      <c r="G251" s="430"/>
      <c r="H251" s="424">
        <v>500</v>
      </c>
      <c r="I251" s="236">
        <v>0</v>
      </c>
      <c r="J251" s="424">
        <v>2500</v>
      </c>
      <c r="K251" s="459" t="s">
        <v>30</v>
      </c>
      <c r="L251" s="418" t="s">
        <v>605</v>
      </c>
      <c r="M251" s="315" t="s">
        <v>606</v>
      </c>
      <c r="O251" s="142"/>
      <c r="P251" s="201"/>
    </row>
    <row r="252" spans="1:16">
      <c r="A252" s="428" t="s">
        <v>170</v>
      </c>
      <c r="B252" s="428"/>
      <c r="C252" s="428"/>
      <c r="D252" s="428"/>
      <c r="E252" s="422" t="s">
        <v>171</v>
      </c>
      <c r="F252" s="423" t="s">
        <v>147</v>
      </c>
      <c r="G252" s="430"/>
      <c r="H252" s="424">
        <v>500</v>
      </c>
      <c r="I252" s="236">
        <v>0</v>
      </c>
      <c r="J252" s="424">
        <v>2500</v>
      </c>
      <c r="K252" s="459" t="s">
        <v>30</v>
      </c>
      <c r="L252" s="418" t="s">
        <v>605</v>
      </c>
      <c r="M252" s="315" t="s">
        <v>606</v>
      </c>
      <c r="O252" s="142"/>
      <c r="P252" s="201"/>
    </row>
    <row r="253" spans="1:16">
      <c r="A253" s="428"/>
      <c r="B253" s="428"/>
      <c r="C253" s="428"/>
      <c r="D253" s="428"/>
      <c r="E253" s="420"/>
      <c r="F253" s="402"/>
      <c r="G253" s="431"/>
      <c r="H253" s="403"/>
      <c r="I253" s="331"/>
      <c r="J253" s="403"/>
      <c r="K253" s="335"/>
      <c r="L253" s="142"/>
      <c r="M253" s="141"/>
      <c r="O253" s="142"/>
      <c r="P253" s="201"/>
    </row>
    <row r="254" spans="1:16">
      <c r="A254" s="428"/>
      <c r="B254" s="428"/>
      <c r="C254" s="428"/>
      <c r="D254" s="428"/>
      <c r="E254" s="420"/>
      <c r="F254" s="402"/>
      <c r="G254" s="431"/>
      <c r="H254" s="403"/>
      <c r="I254" s="331"/>
      <c r="J254" s="403"/>
      <c r="K254" s="335"/>
      <c r="L254" s="142"/>
      <c r="M254" s="141"/>
      <c r="O254" s="142"/>
      <c r="P254" s="201"/>
    </row>
    <row r="255" spans="1:16">
      <c r="A255" s="419" t="s">
        <v>208</v>
      </c>
      <c r="B255" s="428"/>
      <c r="C255" s="428"/>
      <c r="D255" s="428"/>
      <c r="E255" s="420"/>
      <c r="F255" s="421"/>
      <c r="G255" s="431"/>
      <c r="H255" s="403"/>
      <c r="I255" s="256"/>
      <c r="J255" s="403"/>
      <c r="K255" s="335"/>
      <c r="L255" s="142"/>
      <c r="M255" s="141"/>
      <c r="O255" s="142"/>
      <c r="P255" s="201"/>
    </row>
    <row r="256" spans="1:16">
      <c r="A256" s="428" t="s">
        <v>175</v>
      </c>
      <c r="B256" s="428"/>
      <c r="C256" s="428"/>
      <c r="D256" s="428"/>
      <c r="E256" s="420"/>
      <c r="F256" s="421"/>
      <c r="G256" s="431"/>
      <c r="H256" s="403"/>
      <c r="I256" s="256"/>
      <c r="J256" s="403"/>
      <c r="K256" s="335"/>
      <c r="L256" s="142"/>
      <c r="M256" s="141"/>
      <c r="O256" s="142"/>
      <c r="P256" s="201"/>
    </row>
    <row r="257" spans="1:16">
      <c r="A257" s="428" t="s">
        <v>176</v>
      </c>
      <c r="B257" s="428"/>
      <c r="C257" s="428"/>
      <c r="D257" s="428"/>
      <c r="E257" s="422" t="s">
        <v>169</v>
      </c>
      <c r="F257" s="423" t="s">
        <v>147</v>
      </c>
      <c r="G257" s="430"/>
      <c r="H257" s="424">
        <v>500</v>
      </c>
      <c r="I257" s="236">
        <v>0</v>
      </c>
      <c r="J257" s="424">
        <v>2500</v>
      </c>
      <c r="K257" s="459" t="s">
        <v>30</v>
      </c>
      <c r="L257" s="418" t="s">
        <v>605</v>
      </c>
      <c r="M257" s="315" t="s">
        <v>606</v>
      </c>
      <c r="O257" s="142"/>
      <c r="P257" s="201"/>
    </row>
    <row r="258" spans="1:16">
      <c r="A258" s="428" t="s">
        <v>177</v>
      </c>
      <c r="B258" s="428"/>
      <c r="C258" s="428"/>
      <c r="D258" s="428"/>
      <c r="E258" s="422" t="s">
        <v>171</v>
      </c>
      <c r="F258" s="423" t="s">
        <v>147</v>
      </c>
      <c r="G258" s="430"/>
      <c r="H258" s="424">
        <v>500</v>
      </c>
      <c r="I258" s="236">
        <v>0</v>
      </c>
      <c r="J258" s="424">
        <v>2500</v>
      </c>
      <c r="K258" s="459" t="s">
        <v>30</v>
      </c>
      <c r="L258" s="418" t="s">
        <v>605</v>
      </c>
      <c r="M258" s="315" t="s">
        <v>606</v>
      </c>
      <c r="O258" s="142"/>
      <c r="P258" s="201"/>
    </row>
    <row r="259" spans="1:16">
      <c r="A259" s="428" t="s">
        <v>178</v>
      </c>
      <c r="B259" s="428"/>
      <c r="C259" s="428"/>
      <c r="D259" s="428"/>
      <c r="E259" s="422" t="s">
        <v>179</v>
      </c>
      <c r="F259" s="423" t="s">
        <v>147</v>
      </c>
      <c r="G259" s="430"/>
      <c r="H259" s="424">
        <v>500</v>
      </c>
      <c r="I259" s="236">
        <v>0</v>
      </c>
      <c r="J259" s="424">
        <v>2500</v>
      </c>
      <c r="K259" s="459" t="s">
        <v>30</v>
      </c>
      <c r="L259" s="418" t="s">
        <v>605</v>
      </c>
      <c r="M259" s="315" t="s">
        <v>606</v>
      </c>
      <c r="O259" s="142"/>
      <c r="P259" s="201"/>
    </row>
    <row r="260" spans="1:16">
      <c r="A260" s="428" t="s">
        <v>180</v>
      </c>
      <c r="B260" s="428"/>
      <c r="C260" s="428"/>
      <c r="D260" s="428"/>
      <c r="E260" s="422" t="s">
        <v>181</v>
      </c>
      <c r="F260" s="423" t="s">
        <v>147</v>
      </c>
      <c r="G260" s="430"/>
      <c r="H260" s="424">
        <v>500</v>
      </c>
      <c r="I260" s="236">
        <v>0</v>
      </c>
      <c r="J260" s="424">
        <v>2500</v>
      </c>
      <c r="K260" s="459" t="s">
        <v>30</v>
      </c>
      <c r="L260" s="418" t="s">
        <v>605</v>
      </c>
      <c r="M260" s="315" t="s">
        <v>606</v>
      </c>
      <c r="O260" s="142"/>
      <c r="P260" s="201"/>
    </row>
    <row r="261" spans="1:16">
      <c r="A261" s="428" t="s">
        <v>184</v>
      </c>
      <c r="B261" s="428"/>
      <c r="C261" s="428"/>
      <c r="D261" s="428"/>
      <c r="E261" s="420"/>
      <c r="F261" s="428"/>
      <c r="G261" s="436"/>
      <c r="H261" s="428"/>
      <c r="I261" s="343"/>
      <c r="J261" s="428"/>
      <c r="K261" s="334"/>
      <c r="L261" s="418"/>
      <c r="M261" s="413"/>
      <c r="O261" s="142"/>
      <c r="P261" s="201"/>
    </row>
    <row r="262" spans="1:16">
      <c r="A262" s="428" t="s">
        <v>185</v>
      </c>
      <c r="B262" s="428"/>
      <c r="C262" s="428"/>
      <c r="D262" s="428"/>
      <c r="E262" s="422" t="s">
        <v>186</v>
      </c>
      <c r="F262" s="423" t="s">
        <v>119</v>
      </c>
      <c r="G262" s="430"/>
      <c r="H262" s="424">
        <v>100</v>
      </c>
      <c r="I262" s="236">
        <v>0</v>
      </c>
      <c r="J262" s="424">
        <v>200</v>
      </c>
      <c r="K262" s="459" t="s">
        <v>30</v>
      </c>
      <c r="L262" s="418" t="s">
        <v>605</v>
      </c>
      <c r="M262" s="315" t="s">
        <v>606</v>
      </c>
      <c r="O262" s="142"/>
      <c r="P262" s="201"/>
    </row>
    <row r="263" spans="1:16">
      <c r="A263" s="428" t="s">
        <v>187</v>
      </c>
      <c r="B263" s="428"/>
      <c r="C263" s="428"/>
      <c r="D263" s="428"/>
      <c r="E263" s="420"/>
      <c r="F263" s="402"/>
      <c r="G263" s="431"/>
      <c r="H263" s="403"/>
      <c r="I263" s="331"/>
      <c r="J263" s="403"/>
      <c r="K263" s="335"/>
      <c r="L263" s="142"/>
      <c r="M263" s="141"/>
      <c r="O263" s="142"/>
      <c r="P263" s="201"/>
    </row>
    <row r="264" spans="1:16">
      <c r="A264" s="428"/>
      <c r="B264" s="428"/>
      <c r="C264" s="428"/>
      <c r="D264" s="428"/>
      <c r="E264" s="420"/>
      <c r="F264" s="402"/>
      <c r="G264" s="431"/>
      <c r="H264" s="403"/>
      <c r="I264" s="331"/>
      <c r="J264" s="403"/>
      <c r="K264" s="335"/>
      <c r="L264" s="142"/>
      <c r="M264" s="141"/>
      <c r="O264" s="142"/>
      <c r="P264" s="201"/>
    </row>
    <row r="265" spans="1:16">
      <c r="A265" s="419" t="s">
        <v>209</v>
      </c>
      <c r="B265" s="428"/>
      <c r="C265" s="428"/>
      <c r="D265" s="428"/>
      <c r="E265" s="420"/>
      <c r="F265" s="421"/>
      <c r="G265" s="431"/>
      <c r="H265" s="403"/>
      <c r="I265" s="256"/>
      <c r="J265" s="403"/>
      <c r="K265" s="335"/>
      <c r="L265" s="142"/>
      <c r="M265" s="141"/>
      <c r="O265" s="142"/>
      <c r="P265" s="201"/>
    </row>
    <row r="266" spans="1:16">
      <c r="A266" s="428" t="s">
        <v>145</v>
      </c>
      <c r="B266" s="428"/>
      <c r="C266" s="428"/>
      <c r="D266" s="428"/>
      <c r="E266" s="422" t="s">
        <v>146</v>
      </c>
      <c r="F266" s="423" t="s">
        <v>147</v>
      </c>
      <c r="G266" s="430"/>
      <c r="H266" s="55">
        <v>2500</v>
      </c>
      <c r="I266" s="236">
        <v>0</v>
      </c>
      <c r="J266" s="424">
        <v>2500</v>
      </c>
      <c r="K266" s="459" t="s">
        <v>30</v>
      </c>
      <c r="L266" s="418" t="s">
        <v>605</v>
      </c>
      <c r="M266" s="315" t="s">
        <v>606</v>
      </c>
      <c r="O266" s="142"/>
      <c r="P266" s="201"/>
    </row>
    <row r="267" spans="1:16">
      <c r="A267" s="428" t="s">
        <v>148</v>
      </c>
      <c r="B267" s="428"/>
      <c r="C267" s="428"/>
      <c r="D267" s="428"/>
      <c r="E267" s="422" t="s">
        <v>149</v>
      </c>
      <c r="F267" s="423" t="s">
        <v>147</v>
      </c>
      <c r="G267" s="430"/>
      <c r="H267" s="55">
        <v>2500</v>
      </c>
      <c r="I267" s="236">
        <v>0</v>
      </c>
      <c r="J267" s="424">
        <v>2500</v>
      </c>
      <c r="K267" s="459" t="s">
        <v>30</v>
      </c>
      <c r="L267" s="418" t="s">
        <v>605</v>
      </c>
      <c r="M267" s="315" t="s">
        <v>606</v>
      </c>
      <c r="O267" s="142"/>
      <c r="P267" s="201"/>
    </row>
    <row r="268" spans="1:16">
      <c r="A268" s="428" t="s">
        <v>150</v>
      </c>
      <c r="B268" s="428"/>
      <c r="C268" s="428"/>
      <c r="D268" s="428"/>
      <c r="E268" s="422" t="s">
        <v>151</v>
      </c>
      <c r="F268" s="423" t="s">
        <v>147</v>
      </c>
      <c r="G268" s="430"/>
      <c r="H268" s="425" t="s">
        <v>190</v>
      </c>
      <c r="I268" s="236">
        <v>0</v>
      </c>
      <c r="J268" s="424">
        <v>2500</v>
      </c>
      <c r="K268" s="459" t="s">
        <v>30</v>
      </c>
      <c r="L268" s="418" t="s">
        <v>605</v>
      </c>
      <c r="M268" s="315" t="s">
        <v>606</v>
      </c>
      <c r="O268" s="142"/>
      <c r="P268" s="201"/>
    </row>
    <row r="269" spans="1:16">
      <c r="A269" s="428" t="s">
        <v>153</v>
      </c>
      <c r="B269" s="428"/>
      <c r="C269" s="428"/>
      <c r="D269" s="428"/>
      <c r="E269" s="422" t="s">
        <v>154</v>
      </c>
      <c r="F269" s="423" t="s">
        <v>147</v>
      </c>
      <c r="G269" s="430"/>
      <c r="H269" s="425" t="s">
        <v>190</v>
      </c>
      <c r="I269" s="236">
        <v>0</v>
      </c>
      <c r="J269" s="424">
        <v>2500</v>
      </c>
      <c r="K269" s="459" t="s">
        <v>30</v>
      </c>
      <c r="L269" s="418" t="s">
        <v>605</v>
      </c>
      <c r="M269" s="315" t="s">
        <v>606</v>
      </c>
      <c r="O269" s="142"/>
      <c r="P269" s="201"/>
    </row>
    <row r="270" spans="1:16">
      <c r="A270" s="428"/>
      <c r="B270" s="428"/>
      <c r="C270" s="428"/>
      <c r="D270" s="428"/>
      <c r="E270" s="420"/>
      <c r="F270" s="402"/>
      <c r="G270" s="249"/>
      <c r="H270" s="30"/>
      <c r="I270" s="331"/>
      <c r="J270" s="30"/>
      <c r="K270" s="339"/>
      <c r="L270" s="131"/>
      <c r="M270" s="126"/>
      <c r="O270" s="142"/>
      <c r="P270" s="201"/>
    </row>
    <row r="271" spans="1:16">
      <c r="A271" s="419"/>
      <c r="B271" s="428"/>
      <c r="C271" s="428"/>
      <c r="D271" s="428"/>
      <c r="E271" s="420"/>
      <c r="F271" s="421"/>
      <c r="G271" s="431"/>
      <c r="H271" s="403"/>
      <c r="I271" s="256"/>
      <c r="J271" s="403"/>
      <c r="K271" s="335"/>
      <c r="L271" s="142"/>
      <c r="M271" s="141"/>
      <c r="O271" s="142"/>
      <c r="P271" s="201"/>
    </row>
    <row r="272" spans="1:16">
      <c r="A272" s="419" t="s">
        <v>210</v>
      </c>
      <c r="B272" s="428"/>
      <c r="C272" s="428"/>
      <c r="D272" s="428"/>
      <c r="E272" s="420"/>
      <c r="F272" s="421"/>
      <c r="G272" s="431"/>
      <c r="H272" s="403"/>
      <c r="I272" s="256"/>
      <c r="J272" s="403"/>
      <c r="K272" s="335"/>
      <c r="L272" s="142"/>
      <c r="M272" s="141"/>
      <c r="O272" s="142"/>
      <c r="P272" s="201"/>
    </row>
    <row r="273" spans="1:16">
      <c r="A273" s="419" t="s">
        <v>825</v>
      </c>
      <c r="B273" s="428"/>
      <c r="C273" s="428"/>
      <c r="D273" s="428"/>
      <c r="E273" s="420"/>
      <c r="F273" s="421"/>
      <c r="G273" s="431"/>
      <c r="H273" s="403"/>
      <c r="I273" s="256"/>
      <c r="J273" s="403"/>
      <c r="K273" s="335"/>
      <c r="L273" s="142"/>
      <c r="M273" s="141"/>
      <c r="O273" s="142"/>
      <c r="P273" s="201"/>
    </row>
    <row r="274" spans="1:16">
      <c r="A274" s="419" t="s">
        <v>211</v>
      </c>
      <c r="B274" s="428"/>
      <c r="C274" s="428"/>
      <c r="D274" s="428"/>
      <c r="E274" s="420"/>
      <c r="F274" s="421"/>
      <c r="G274" s="431"/>
      <c r="H274" s="403"/>
      <c r="I274" s="256"/>
      <c r="J274" s="403"/>
      <c r="K274" s="335"/>
      <c r="L274" s="142"/>
      <c r="M274" s="141"/>
      <c r="O274" s="142"/>
      <c r="P274" s="201"/>
    </row>
    <row r="275" spans="1:16" ht="15" customHeight="1">
      <c r="A275" s="428" t="s">
        <v>86</v>
      </c>
      <c r="B275" s="428"/>
      <c r="C275" s="428"/>
      <c r="D275" s="428"/>
      <c r="E275" s="422" t="s">
        <v>51</v>
      </c>
      <c r="F275" s="423" t="s">
        <v>128</v>
      </c>
      <c r="G275" s="430">
        <v>105</v>
      </c>
      <c r="H275" s="602" t="s">
        <v>152</v>
      </c>
      <c r="I275" s="603"/>
      <c r="J275" s="423"/>
      <c r="K275" s="459" t="s">
        <v>30</v>
      </c>
      <c r="L275" s="418" t="s">
        <v>605</v>
      </c>
      <c r="M275" s="315" t="s">
        <v>606</v>
      </c>
      <c r="O275" s="142"/>
      <c r="P275" s="201"/>
    </row>
    <row r="276" spans="1:16">
      <c r="A276" s="428" t="s">
        <v>130</v>
      </c>
      <c r="B276" s="428"/>
      <c r="C276" s="428"/>
      <c r="D276" s="428"/>
      <c r="E276" s="422" t="s">
        <v>51</v>
      </c>
      <c r="F276" s="423" t="s">
        <v>128</v>
      </c>
      <c r="G276" s="430">
        <v>105</v>
      </c>
      <c r="H276" s="604"/>
      <c r="I276" s="605"/>
      <c r="J276" s="423"/>
      <c r="K276" s="459" t="s">
        <v>30</v>
      </c>
      <c r="L276" s="418" t="s">
        <v>605</v>
      </c>
      <c r="M276" s="315" t="s">
        <v>606</v>
      </c>
      <c r="O276" s="142"/>
      <c r="P276" s="201"/>
    </row>
    <row r="277" spans="1:16">
      <c r="A277" s="428" t="s">
        <v>110</v>
      </c>
      <c r="B277" s="136"/>
      <c r="C277" s="428"/>
      <c r="D277" s="428"/>
      <c r="E277" s="422" t="s">
        <v>131</v>
      </c>
      <c r="F277" s="423" t="s">
        <v>128</v>
      </c>
      <c r="G277" s="430">
        <v>105</v>
      </c>
      <c r="H277" s="604"/>
      <c r="I277" s="605"/>
      <c r="J277" s="423"/>
      <c r="K277" s="459" t="s">
        <v>30</v>
      </c>
      <c r="L277" s="418" t="s">
        <v>605</v>
      </c>
      <c r="M277" s="315" t="s">
        <v>606</v>
      </c>
      <c r="O277" s="142"/>
      <c r="P277" s="201"/>
    </row>
    <row r="278" spans="1:16">
      <c r="A278" s="428" t="s">
        <v>132</v>
      </c>
      <c r="B278" s="173"/>
      <c r="C278" s="419"/>
      <c r="D278" s="419"/>
      <c r="E278" s="422" t="s">
        <v>193</v>
      </c>
      <c r="F278" s="423" t="s">
        <v>128</v>
      </c>
      <c r="G278" s="430">
        <v>105</v>
      </c>
      <c r="H278" s="604"/>
      <c r="I278" s="605"/>
      <c r="J278" s="423"/>
      <c r="K278" s="459" t="s">
        <v>30</v>
      </c>
      <c r="L278" s="418" t="s">
        <v>605</v>
      </c>
      <c r="M278" s="315" t="s">
        <v>606</v>
      </c>
      <c r="O278" s="142"/>
      <c r="P278" s="201"/>
    </row>
    <row r="279" spans="1:16">
      <c r="A279" s="428" t="s">
        <v>134</v>
      </c>
      <c r="B279" s="136"/>
      <c r="C279" s="428"/>
      <c r="D279" s="428"/>
      <c r="E279" s="422" t="s">
        <v>135</v>
      </c>
      <c r="F279" s="423" t="s">
        <v>128</v>
      </c>
      <c r="G279" s="430">
        <v>105</v>
      </c>
      <c r="H279" s="604"/>
      <c r="I279" s="605"/>
      <c r="J279" s="423"/>
      <c r="K279" s="459" t="s">
        <v>30</v>
      </c>
      <c r="L279" s="418" t="s">
        <v>605</v>
      </c>
      <c r="M279" s="315" t="s">
        <v>606</v>
      </c>
      <c r="O279" s="142"/>
      <c r="P279" s="201"/>
    </row>
    <row r="280" spans="1:16">
      <c r="A280" s="428" t="s">
        <v>136</v>
      </c>
      <c r="B280" s="136"/>
      <c r="C280" s="428"/>
      <c r="D280" s="428"/>
      <c r="E280" s="422" t="s">
        <v>115</v>
      </c>
      <c r="F280" s="423" t="s">
        <v>128</v>
      </c>
      <c r="G280" s="430">
        <v>105</v>
      </c>
      <c r="H280" s="604"/>
      <c r="I280" s="605"/>
      <c r="J280" s="423"/>
      <c r="K280" s="459" t="s">
        <v>30</v>
      </c>
      <c r="L280" s="418" t="s">
        <v>605</v>
      </c>
      <c r="M280" s="315" t="s">
        <v>606</v>
      </c>
      <c r="O280" s="142"/>
      <c r="P280" s="201"/>
    </row>
    <row r="281" spans="1:16">
      <c r="A281" s="428" t="s">
        <v>194</v>
      </c>
      <c r="B281" s="136"/>
      <c r="C281" s="428"/>
      <c r="D281" s="428"/>
      <c r="E281" s="422" t="s">
        <v>195</v>
      </c>
      <c r="F281" s="423" t="s">
        <v>128</v>
      </c>
      <c r="G281" s="430">
        <v>105</v>
      </c>
      <c r="H281" s="604"/>
      <c r="I281" s="605"/>
      <c r="J281" s="423"/>
      <c r="K281" s="459" t="s">
        <v>30</v>
      </c>
      <c r="L281" s="418" t="s">
        <v>605</v>
      </c>
      <c r="M281" s="315" t="s">
        <v>606</v>
      </c>
      <c r="O281" s="142"/>
      <c r="P281" s="201"/>
    </row>
    <row r="282" spans="1:16">
      <c r="A282" s="428" t="s">
        <v>196</v>
      </c>
      <c r="B282" s="136"/>
      <c r="C282" s="428"/>
      <c r="D282" s="428"/>
      <c r="E282" s="422" t="s">
        <v>117</v>
      </c>
      <c r="F282" s="423" t="s">
        <v>128</v>
      </c>
      <c r="G282" s="430">
        <v>105</v>
      </c>
      <c r="H282" s="604"/>
      <c r="I282" s="605"/>
      <c r="J282" s="423"/>
      <c r="K282" s="459" t="s">
        <v>30</v>
      </c>
      <c r="L282" s="418" t="s">
        <v>605</v>
      </c>
      <c r="M282" s="315" t="s">
        <v>606</v>
      </c>
      <c r="O282" s="142"/>
      <c r="P282" s="201"/>
    </row>
    <row r="283" spans="1:16">
      <c r="A283" s="428" t="s">
        <v>137</v>
      </c>
      <c r="B283" s="428"/>
      <c r="C283" s="428"/>
      <c r="D283" s="428"/>
      <c r="E283" s="422" t="s">
        <v>138</v>
      </c>
      <c r="F283" s="423" t="s">
        <v>128</v>
      </c>
      <c r="G283" s="430">
        <v>105</v>
      </c>
      <c r="H283" s="604"/>
      <c r="I283" s="605"/>
      <c r="J283" s="423"/>
      <c r="K283" s="459" t="s">
        <v>30</v>
      </c>
      <c r="L283" s="418" t="s">
        <v>605</v>
      </c>
      <c r="M283" s="315" t="s">
        <v>606</v>
      </c>
      <c r="O283" s="142"/>
      <c r="P283" s="201"/>
    </row>
    <row r="284" spans="1:16">
      <c r="A284" s="428" t="s">
        <v>139</v>
      </c>
      <c r="B284" s="428"/>
      <c r="C284" s="428"/>
      <c r="D284" s="428"/>
      <c r="E284" s="422" t="s">
        <v>140</v>
      </c>
      <c r="F284" s="423" t="s">
        <v>128</v>
      </c>
      <c r="G284" s="430">
        <v>105</v>
      </c>
      <c r="H284" s="604"/>
      <c r="I284" s="605"/>
      <c r="J284" s="423"/>
      <c r="K284" s="459" t="s">
        <v>30</v>
      </c>
      <c r="L284" s="418" t="s">
        <v>605</v>
      </c>
      <c r="M284" s="315" t="s">
        <v>606</v>
      </c>
      <c r="O284" s="142"/>
      <c r="P284" s="201"/>
    </row>
    <row r="285" spans="1:16">
      <c r="A285" s="428" t="s">
        <v>141</v>
      </c>
      <c r="B285" s="428"/>
      <c r="C285" s="428"/>
      <c r="D285" s="428"/>
      <c r="E285" s="422" t="s">
        <v>142</v>
      </c>
      <c r="F285" s="423" t="s">
        <v>128</v>
      </c>
      <c r="G285" s="430">
        <v>105</v>
      </c>
      <c r="H285" s="606"/>
      <c r="I285" s="607"/>
      <c r="J285" s="423"/>
      <c r="K285" s="459" t="s">
        <v>30</v>
      </c>
      <c r="L285" s="418" t="s">
        <v>605</v>
      </c>
      <c r="M285" s="315" t="s">
        <v>606</v>
      </c>
      <c r="O285" s="142"/>
      <c r="P285" s="201"/>
    </row>
    <row r="286" spans="1:16">
      <c r="A286" s="428"/>
      <c r="B286" s="428"/>
      <c r="C286" s="428"/>
      <c r="D286" s="428"/>
      <c r="E286" s="45" t="s">
        <v>143</v>
      </c>
      <c r="F286" s="421"/>
      <c r="G286" s="431"/>
      <c r="H286" s="403"/>
      <c r="I286" s="256"/>
      <c r="J286" s="403"/>
      <c r="K286" s="335"/>
      <c r="L286" s="142"/>
      <c r="M286" s="141"/>
      <c r="O286" s="142"/>
      <c r="P286" s="201"/>
    </row>
    <row r="287" spans="1:16">
      <c r="A287" s="419"/>
      <c r="B287" s="428"/>
      <c r="C287" s="428"/>
      <c r="D287" s="428"/>
      <c r="E287" s="420"/>
      <c r="F287" s="421"/>
      <c r="G287" s="431"/>
      <c r="H287" s="403"/>
      <c r="I287" s="256"/>
      <c r="J287" s="403"/>
      <c r="K287" s="335"/>
      <c r="L287" s="142"/>
      <c r="M287" s="141"/>
      <c r="O287" s="142"/>
      <c r="P287" s="201"/>
    </row>
    <row r="288" spans="1:16">
      <c r="A288" s="419" t="s">
        <v>212</v>
      </c>
      <c r="B288" s="428"/>
      <c r="C288" s="428"/>
      <c r="D288" s="428"/>
      <c r="E288" s="420"/>
      <c r="F288" s="421"/>
      <c r="G288" s="431"/>
      <c r="H288" s="403"/>
      <c r="I288" s="256"/>
      <c r="J288" s="403"/>
      <c r="K288" s="335"/>
      <c r="L288" s="142"/>
      <c r="M288" s="141"/>
      <c r="O288" s="142"/>
      <c r="P288" s="201"/>
    </row>
    <row r="289" spans="1:16">
      <c r="A289" s="428" t="s">
        <v>145</v>
      </c>
      <c r="B289" s="428"/>
      <c r="C289" s="428"/>
      <c r="D289" s="428"/>
      <c r="E289" s="422" t="s">
        <v>146</v>
      </c>
      <c r="F289" s="423" t="s">
        <v>128</v>
      </c>
      <c r="G289" s="430">
        <v>105</v>
      </c>
      <c r="H289" s="46">
        <v>2500</v>
      </c>
      <c r="I289" s="236">
        <f t="shared" ref="I289:I290" si="19">+G289/H289</f>
        <v>4.2000000000000003E-2</v>
      </c>
      <c r="J289" s="423">
        <v>2500</v>
      </c>
      <c r="K289" s="459" t="s">
        <v>30</v>
      </c>
      <c r="L289" s="418" t="s">
        <v>605</v>
      </c>
      <c r="M289" s="315" t="s">
        <v>606</v>
      </c>
      <c r="O289" s="142"/>
      <c r="P289" s="201"/>
    </row>
    <row r="290" spans="1:16">
      <c r="A290" s="428" t="s">
        <v>148</v>
      </c>
      <c r="B290" s="428"/>
      <c r="C290" s="428"/>
      <c r="D290" s="428"/>
      <c r="E290" s="422" t="s">
        <v>149</v>
      </c>
      <c r="F290" s="423" t="s">
        <v>128</v>
      </c>
      <c r="G290" s="430">
        <v>105</v>
      </c>
      <c r="H290" s="46">
        <v>2500</v>
      </c>
      <c r="I290" s="236">
        <f t="shared" si="19"/>
        <v>4.2000000000000003E-2</v>
      </c>
      <c r="J290" s="423">
        <v>2500</v>
      </c>
      <c r="K290" s="459" t="s">
        <v>30</v>
      </c>
      <c r="L290" s="418" t="s">
        <v>605</v>
      </c>
      <c r="M290" s="315" t="s">
        <v>606</v>
      </c>
      <c r="O290" s="142"/>
      <c r="P290" s="201"/>
    </row>
    <row r="291" spans="1:16" ht="15" customHeight="1">
      <c r="A291" s="428" t="s">
        <v>150</v>
      </c>
      <c r="B291" s="428"/>
      <c r="C291" s="428"/>
      <c r="D291" s="428"/>
      <c r="E291" s="422" t="s">
        <v>151</v>
      </c>
      <c r="F291" s="423" t="s">
        <v>128</v>
      </c>
      <c r="G291" s="430">
        <v>105</v>
      </c>
      <c r="H291" s="608" t="s">
        <v>198</v>
      </c>
      <c r="I291" s="609"/>
      <c r="J291" s="423">
        <v>2500</v>
      </c>
      <c r="K291" s="459" t="s">
        <v>30</v>
      </c>
      <c r="L291" s="418" t="s">
        <v>605</v>
      </c>
      <c r="M291" s="315" t="s">
        <v>606</v>
      </c>
      <c r="O291" s="142"/>
      <c r="P291" s="201"/>
    </row>
    <row r="292" spans="1:16">
      <c r="A292" s="428" t="s">
        <v>153</v>
      </c>
      <c r="B292" s="428"/>
      <c r="C292" s="428"/>
      <c r="D292" s="428"/>
      <c r="E292" s="422" t="s">
        <v>154</v>
      </c>
      <c r="F292" s="423" t="s">
        <v>128</v>
      </c>
      <c r="G292" s="430">
        <v>105</v>
      </c>
      <c r="H292" s="610"/>
      <c r="I292" s="611"/>
      <c r="J292" s="423">
        <v>2500</v>
      </c>
      <c r="K292" s="459" t="s">
        <v>30</v>
      </c>
      <c r="L292" s="418" t="s">
        <v>605</v>
      </c>
      <c r="M292" s="315" t="s">
        <v>606</v>
      </c>
      <c r="O292" s="142"/>
      <c r="P292" s="201"/>
    </row>
    <row r="293" spans="1:16">
      <c r="A293" s="428" t="s">
        <v>213</v>
      </c>
      <c r="B293" s="414"/>
      <c r="C293" s="414"/>
      <c r="D293" s="414"/>
      <c r="E293" s="52" t="s">
        <v>596</v>
      </c>
      <c r="F293" s="53" t="s">
        <v>128</v>
      </c>
      <c r="G293" s="430">
        <v>105</v>
      </c>
      <c r="H293" s="610"/>
      <c r="I293" s="611"/>
      <c r="J293" s="53">
        <v>4000</v>
      </c>
      <c r="K293" s="459" t="s">
        <v>30</v>
      </c>
      <c r="L293" s="418" t="s">
        <v>605</v>
      </c>
      <c r="M293" s="315" t="s">
        <v>606</v>
      </c>
      <c r="O293" s="142"/>
      <c r="P293" s="201"/>
    </row>
    <row r="294" spans="1:16">
      <c r="A294" s="428" t="s">
        <v>214</v>
      </c>
      <c r="B294" s="414"/>
      <c r="C294" s="414"/>
      <c r="D294" s="414"/>
      <c r="E294" s="52" t="s">
        <v>149</v>
      </c>
      <c r="F294" s="53" t="s">
        <v>128</v>
      </c>
      <c r="G294" s="430">
        <v>105</v>
      </c>
      <c r="H294" s="610"/>
      <c r="I294" s="611"/>
      <c r="J294" s="53">
        <v>4000</v>
      </c>
      <c r="K294" s="459" t="s">
        <v>30</v>
      </c>
      <c r="L294" s="418" t="s">
        <v>605</v>
      </c>
      <c r="M294" s="315" t="s">
        <v>606</v>
      </c>
      <c r="O294" s="142"/>
      <c r="P294" s="201"/>
    </row>
    <row r="295" spans="1:16">
      <c r="A295" s="428" t="s">
        <v>215</v>
      </c>
      <c r="B295" s="414"/>
      <c r="C295" s="414"/>
      <c r="D295" s="414"/>
      <c r="E295" s="52" t="s">
        <v>146</v>
      </c>
      <c r="F295" s="53" t="s">
        <v>128</v>
      </c>
      <c r="G295" s="430">
        <v>105</v>
      </c>
      <c r="H295" s="610"/>
      <c r="I295" s="611"/>
      <c r="J295" s="53">
        <v>4000</v>
      </c>
      <c r="K295" s="459" t="s">
        <v>30</v>
      </c>
      <c r="L295" s="418" t="s">
        <v>605</v>
      </c>
      <c r="M295" s="315" t="s">
        <v>606</v>
      </c>
      <c r="O295" s="142"/>
      <c r="P295" s="201"/>
    </row>
    <row r="296" spans="1:16">
      <c r="A296" s="428" t="s">
        <v>216</v>
      </c>
      <c r="B296" s="414"/>
      <c r="C296" s="414"/>
      <c r="D296" s="414"/>
      <c r="E296" s="52" t="s">
        <v>146</v>
      </c>
      <c r="F296" s="53" t="s">
        <v>128</v>
      </c>
      <c r="G296" s="430">
        <v>105</v>
      </c>
      <c r="H296" s="610"/>
      <c r="I296" s="611"/>
      <c r="J296" s="54">
        <v>4000</v>
      </c>
      <c r="K296" s="459" t="s">
        <v>30</v>
      </c>
      <c r="L296" s="418" t="s">
        <v>605</v>
      </c>
      <c r="M296" s="315" t="s">
        <v>606</v>
      </c>
      <c r="O296" s="142"/>
      <c r="P296" s="201"/>
    </row>
    <row r="297" spans="1:16">
      <c r="A297" s="428" t="s">
        <v>217</v>
      </c>
      <c r="B297" s="414"/>
      <c r="C297" s="414"/>
      <c r="D297" s="414"/>
      <c r="E297" s="52" t="s">
        <v>204</v>
      </c>
      <c r="F297" s="53" t="s">
        <v>128</v>
      </c>
      <c r="G297" s="430">
        <v>105</v>
      </c>
      <c r="H297" s="610"/>
      <c r="I297" s="611"/>
      <c r="J297" s="54">
        <v>4000</v>
      </c>
      <c r="K297" s="459" t="s">
        <v>30</v>
      </c>
      <c r="L297" s="418" t="s">
        <v>605</v>
      </c>
      <c r="M297" s="315" t="s">
        <v>606</v>
      </c>
      <c r="O297" s="142"/>
      <c r="P297" s="201"/>
    </row>
    <row r="298" spans="1:16">
      <c r="A298" s="428" t="s">
        <v>218</v>
      </c>
      <c r="B298" s="414"/>
      <c r="C298" s="414"/>
      <c r="D298" s="414"/>
      <c r="E298" s="52" t="s">
        <v>206</v>
      </c>
      <c r="F298" s="53" t="s">
        <v>128</v>
      </c>
      <c r="G298" s="430">
        <v>105</v>
      </c>
      <c r="H298" s="612"/>
      <c r="I298" s="613"/>
      <c r="J298" s="54">
        <v>4000</v>
      </c>
      <c r="K298" s="459" t="s">
        <v>30</v>
      </c>
      <c r="L298" s="418" t="s">
        <v>605</v>
      </c>
      <c r="M298" s="315" t="s">
        <v>606</v>
      </c>
      <c r="O298" s="142"/>
      <c r="P298" s="201"/>
    </row>
    <row r="299" spans="1:16">
      <c r="A299" s="428"/>
      <c r="B299" s="428"/>
      <c r="C299" s="428"/>
      <c r="D299" s="428"/>
      <c r="E299" s="45" t="s">
        <v>219</v>
      </c>
      <c r="F299" s="45"/>
      <c r="G299" s="431"/>
      <c r="H299" s="403"/>
      <c r="I299" s="256"/>
      <c r="J299" s="403"/>
      <c r="K299" s="335"/>
      <c r="L299" s="142"/>
      <c r="M299" s="141"/>
      <c r="O299" s="142"/>
      <c r="P299" s="201"/>
    </row>
    <row r="300" spans="1:16">
      <c r="A300" s="419" t="s">
        <v>220</v>
      </c>
      <c r="B300" s="428"/>
      <c r="C300" s="428"/>
      <c r="D300" s="428"/>
      <c r="E300" s="420"/>
      <c r="F300" s="421"/>
      <c r="G300" s="431"/>
      <c r="H300" s="403"/>
      <c r="I300" s="256"/>
      <c r="J300" s="403"/>
      <c r="K300" s="335"/>
      <c r="L300" s="142"/>
      <c r="M300" s="141"/>
      <c r="O300" s="142"/>
      <c r="P300" s="201"/>
    </row>
    <row r="301" spans="1:16">
      <c r="A301" s="428" t="s">
        <v>163</v>
      </c>
      <c r="B301" s="428"/>
      <c r="C301" s="428"/>
      <c r="D301" s="428"/>
      <c r="E301" s="422" t="s">
        <v>164</v>
      </c>
      <c r="F301" s="423" t="s">
        <v>147</v>
      </c>
      <c r="G301" s="430">
        <v>105</v>
      </c>
      <c r="H301" s="424">
        <v>500</v>
      </c>
      <c r="I301" s="236">
        <f t="shared" ref="I301:I305" si="20">+G301/H301</f>
        <v>0.21</v>
      </c>
      <c r="J301" s="424">
        <v>2500</v>
      </c>
      <c r="K301" s="459" t="s">
        <v>30</v>
      </c>
      <c r="L301" s="418" t="s">
        <v>605</v>
      </c>
      <c r="M301" s="315" t="s">
        <v>606</v>
      </c>
      <c r="O301" s="142"/>
      <c r="P301" s="201"/>
    </row>
    <row r="302" spans="1:16">
      <c r="A302" s="428" t="s">
        <v>86</v>
      </c>
      <c r="B302" s="428"/>
      <c r="C302" s="428"/>
      <c r="D302" s="428"/>
      <c r="E302" s="422" t="s">
        <v>165</v>
      </c>
      <c r="F302" s="423" t="s">
        <v>147</v>
      </c>
      <c r="G302" s="430">
        <v>105</v>
      </c>
      <c r="H302" s="424">
        <v>500</v>
      </c>
      <c r="I302" s="236">
        <f t="shared" si="20"/>
        <v>0.21</v>
      </c>
      <c r="J302" s="424">
        <v>2500</v>
      </c>
      <c r="K302" s="459" t="s">
        <v>30</v>
      </c>
      <c r="L302" s="418" t="s">
        <v>605</v>
      </c>
      <c r="M302" s="315" t="s">
        <v>606</v>
      </c>
      <c r="O302" s="142"/>
      <c r="P302" s="201"/>
    </row>
    <row r="303" spans="1:16">
      <c r="A303" s="428" t="s">
        <v>166</v>
      </c>
      <c r="B303" s="428"/>
      <c r="C303" s="428"/>
      <c r="D303" s="428"/>
      <c r="E303" s="422" t="s">
        <v>167</v>
      </c>
      <c r="F303" s="423" t="s">
        <v>147</v>
      </c>
      <c r="G303" s="430">
        <v>105</v>
      </c>
      <c r="H303" s="424">
        <v>500</v>
      </c>
      <c r="I303" s="236">
        <f t="shared" si="20"/>
        <v>0.21</v>
      </c>
      <c r="J303" s="424">
        <v>2500</v>
      </c>
      <c r="K303" s="459" t="s">
        <v>30</v>
      </c>
      <c r="L303" s="418" t="s">
        <v>605</v>
      </c>
      <c r="M303" s="315" t="s">
        <v>606</v>
      </c>
      <c r="O303" s="142"/>
      <c r="P303" s="201"/>
    </row>
    <row r="304" spans="1:16">
      <c r="A304" s="428" t="s">
        <v>168</v>
      </c>
      <c r="B304" s="428"/>
      <c r="C304" s="428"/>
      <c r="D304" s="428"/>
      <c r="E304" s="422" t="s">
        <v>169</v>
      </c>
      <c r="F304" s="423" t="s">
        <v>147</v>
      </c>
      <c r="G304" s="430">
        <v>105</v>
      </c>
      <c r="H304" s="424">
        <v>500</v>
      </c>
      <c r="I304" s="236">
        <f t="shared" si="20"/>
        <v>0.21</v>
      </c>
      <c r="J304" s="424">
        <v>2500</v>
      </c>
      <c r="K304" s="459" t="s">
        <v>30</v>
      </c>
      <c r="L304" s="418" t="s">
        <v>605</v>
      </c>
      <c r="M304" s="315" t="s">
        <v>606</v>
      </c>
      <c r="O304" s="142"/>
      <c r="P304" s="201"/>
    </row>
    <row r="305" spans="1:17">
      <c r="A305" s="428" t="s">
        <v>170</v>
      </c>
      <c r="B305" s="428"/>
      <c r="C305" s="428"/>
      <c r="D305" s="428"/>
      <c r="E305" s="422" t="s">
        <v>171</v>
      </c>
      <c r="F305" s="423" t="s">
        <v>147</v>
      </c>
      <c r="G305" s="430">
        <v>105</v>
      </c>
      <c r="H305" s="424">
        <v>500</v>
      </c>
      <c r="I305" s="236">
        <f t="shared" si="20"/>
        <v>0.21</v>
      </c>
      <c r="J305" s="424">
        <v>2500</v>
      </c>
      <c r="K305" s="459" t="s">
        <v>30</v>
      </c>
      <c r="L305" s="418" t="s">
        <v>605</v>
      </c>
      <c r="M305" s="315" t="s">
        <v>606</v>
      </c>
      <c r="O305" s="142"/>
      <c r="P305" s="201"/>
    </row>
    <row r="306" spans="1:17">
      <c r="A306" s="428" t="s">
        <v>172</v>
      </c>
      <c r="B306" s="428"/>
      <c r="C306" s="428"/>
      <c r="D306" s="428"/>
      <c r="E306" s="422" t="s">
        <v>173</v>
      </c>
      <c r="F306" s="423" t="s">
        <v>147</v>
      </c>
      <c r="G306" s="430">
        <v>105</v>
      </c>
      <c r="H306" s="243" t="s">
        <v>152</v>
      </c>
      <c r="I306" s="375"/>
      <c r="J306" s="424">
        <v>8000</v>
      </c>
      <c r="K306" s="459" t="s">
        <v>30</v>
      </c>
      <c r="L306" s="418" t="s">
        <v>605</v>
      </c>
      <c r="M306" s="315" t="s">
        <v>606</v>
      </c>
      <c r="O306" s="142"/>
      <c r="P306" s="201"/>
    </row>
    <row r="307" spans="1:17">
      <c r="A307" s="428"/>
      <c r="B307" s="428"/>
      <c r="C307" s="428"/>
      <c r="D307" s="428"/>
      <c r="E307" s="45" t="s">
        <v>174</v>
      </c>
      <c r="F307" s="402"/>
      <c r="G307" s="431"/>
      <c r="H307" s="403"/>
      <c r="I307" s="331"/>
      <c r="J307" s="403"/>
      <c r="K307" s="335"/>
      <c r="L307" s="142"/>
      <c r="M307" s="141"/>
      <c r="O307" s="142"/>
      <c r="P307" s="201"/>
    </row>
    <row r="308" spans="1:17">
      <c r="A308" s="428"/>
      <c r="B308" s="428"/>
      <c r="C308" s="428"/>
      <c r="D308" s="428"/>
      <c r="E308" s="420"/>
      <c r="F308" s="402"/>
      <c r="G308" s="431"/>
      <c r="H308" s="403"/>
      <c r="I308" s="331"/>
      <c r="J308" s="403"/>
      <c r="K308" s="335"/>
      <c r="L308" s="142"/>
      <c r="M308" s="141"/>
      <c r="O308" s="142"/>
      <c r="P308" s="201"/>
    </row>
    <row r="309" spans="1:17">
      <c r="A309" s="419" t="s">
        <v>826</v>
      </c>
      <c r="B309" s="428"/>
      <c r="C309" s="428"/>
      <c r="D309" s="428"/>
      <c r="E309" s="420"/>
      <c r="F309" s="421"/>
      <c r="G309" s="431"/>
      <c r="H309" s="403"/>
      <c r="I309" s="256"/>
      <c r="J309" s="403"/>
      <c r="K309" s="335"/>
      <c r="L309" s="142"/>
      <c r="M309" s="141"/>
      <c r="O309" s="142"/>
      <c r="P309" s="201"/>
    </row>
    <row r="310" spans="1:17">
      <c r="A310" s="428" t="s">
        <v>175</v>
      </c>
      <c r="B310" s="428"/>
      <c r="C310" s="428"/>
      <c r="D310" s="428"/>
      <c r="E310" s="420"/>
      <c r="F310" s="421"/>
      <c r="G310" s="431"/>
      <c r="H310" s="403"/>
      <c r="I310" s="256"/>
      <c r="J310" s="403"/>
      <c r="K310" s="335"/>
      <c r="L310" s="142"/>
      <c r="M310" s="141"/>
      <c r="O310" s="142"/>
      <c r="P310" s="201"/>
    </row>
    <row r="311" spans="1:17">
      <c r="A311" s="428" t="s">
        <v>176</v>
      </c>
      <c r="B311" s="428"/>
      <c r="C311" s="428"/>
      <c r="D311" s="428"/>
      <c r="E311" s="422" t="s">
        <v>169</v>
      </c>
      <c r="F311" s="423" t="s">
        <v>147</v>
      </c>
      <c r="G311" s="430">
        <v>105</v>
      </c>
      <c r="H311" s="424">
        <v>500</v>
      </c>
      <c r="I311" s="236"/>
      <c r="J311" s="424">
        <v>2500</v>
      </c>
      <c r="K311" s="459">
        <v>1</v>
      </c>
      <c r="L311" s="169"/>
      <c r="M311" s="315">
        <f>K311*L311</f>
        <v>0</v>
      </c>
      <c r="O311" s="141"/>
      <c r="P311" s="201"/>
      <c r="Q311" s="473"/>
    </row>
    <row r="312" spans="1:17">
      <c r="A312" s="428" t="s">
        <v>177</v>
      </c>
      <c r="B312" s="428"/>
      <c r="C312" s="428"/>
      <c r="D312" s="428"/>
      <c r="E312" s="422" t="s">
        <v>171</v>
      </c>
      <c r="F312" s="423" t="s">
        <v>147</v>
      </c>
      <c r="G312" s="430">
        <v>105</v>
      </c>
      <c r="H312" s="424">
        <v>500</v>
      </c>
      <c r="I312" s="236"/>
      <c r="J312" s="424">
        <v>2500</v>
      </c>
      <c r="K312" s="459">
        <v>1</v>
      </c>
      <c r="L312" s="169"/>
      <c r="M312" s="315">
        <f t="shared" ref="M312:M314" si="21">K312*L312</f>
        <v>0</v>
      </c>
      <c r="O312" s="141"/>
      <c r="P312" s="201"/>
      <c r="Q312" s="473"/>
    </row>
    <row r="313" spans="1:17">
      <c r="A313" s="428" t="s">
        <v>178</v>
      </c>
      <c r="B313" s="428"/>
      <c r="C313" s="428"/>
      <c r="D313" s="428"/>
      <c r="E313" s="422" t="s">
        <v>179</v>
      </c>
      <c r="F313" s="423" t="s">
        <v>147</v>
      </c>
      <c r="G313" s="430">
        <v>105</v>
      </c>
      <c r="H313" s="424">
        <v>500</v>
      </c>
      <c r="I313" s="236"/>
      <c r="J313" s="424">
        <v>2500</v>
      </c>
      <c r="K313" s="459">
        <v>1</v>
      </c>
      <c r="L313" s="169"/>
      <c r="M313" s="315">
        <f t="shared" si="21"/>
        <v>0</v>
      </c>
      <c r="O313" s="141"/>
      <c r="P313" s="201"/>
      <c r="Q313" s="473"/>
    </row>
    <row r="314" spans="1:17">
      <c r="A314" s="428" t="s">
        <v>180</v>
      </c>
      <c r="B314" s="428"/>
      <c r="C314" s="428"/>
      <c r="D314" s="428"/>
      <c r="E314" s="422" t="s">
        <v>181</v>
      </c>
      <c r="F314" s="423" t="s">
        <v>147</v>
      </c>
      <c r="G314" s="430">
        <v>105</v>
      </c>
      <c r="H314" s="424">
        <v>500</v>
      </c>
      <c r="I314" s="236"/>
      <c r="J314" s="424">
        <v>2500</v>
      </c>
      <c r="K314" s="459">
        <v>1</v>
      </c>
      <c r="L314" s="169"/>
      <c r="M314" s="315">
        <f t="shared" si="21"/>
        <v>0</v>
      </c>
      <c r="O314" s="141"/>
      <c r="P314" s="201"/>
      <c r="Q314" s="473"/>
    </row>
    <row r="315" spans="1:17">
      <c r="A315" s="428" t="s">
        <v>221</v>
      </c>
      <c r="B315" s="428"/>
      <c r="C315" s="428"/>
      <c r="D315" s="428"/>
      <c r="E315" s="422" t="s">
        <v>222</v>
      </c>
      <c r="F315" s="423" t="s">
        <v>147</v>
      </c>
      <c r="G315" s="430">
        <v>105</v>
      </c>
      <c r="H315" s="424">
        <v>1000</v>
      </c>
      <c r="I315" s="236"/>
      <c r="J315" s="424">
        <v>2500</v>
      </c>
      <c r="K315" s="459" t="s">
        <v>30</v>
      </c>
      <c r="L315" s="418" t="s">
        <v>605</v>
      </c>
      <c r="M315" s="315" t="s">
        <v>606</v>
      </c>
      <c r="O315" s="142"/>
      <c r="P315" s="201"/>
    </row>
    <row r="316" spans="1:17">
      <c r="A316" s="428" t="s">
        <v>182</v>
      </c>
      <c r="B316" s="428"/>
      <c r="C316" s="428"/>
      <c r="D316" s="428"/>
      <c r="E316" s="422" t="s">
        <v>183</v>
      </c>
      <c r="F316" s="423" t="s">
        <v>147</v>
      </c>
      <c r="G316" s="430">
        <v>105</v>
      </c>
      <c r="H316" s="243" t="s">
        <v>152</v>
      </c>
      <c r="I316" s="375"/>
      <c r="J316" s="424">
        <v>8000</v>
      </c>
      <c r="K316" s="459" t="s">
        <v>30</v>
      </c>
      <c r="L316" s="418" t="s">
        <v>605</v>
      </c>
      <c r="M316" s="315" t="s">
        <v>606</v>
      </c>
      <c r="O316" s="142"/>
      <c r="P316" s="201"/>
    </row>
    <row r="317" spans="1:17">
      <c r="A317" s="428" t="s">
        <v>184</v>
      </c>
      <c r="B317" s="428"/>
      <c r="C317" s="428"/>
      <c r="D317" s="428"/>
      <c r="E317" s="420"/>
      <c r="F317" s="428"/>
      <c r="G317" s="436"/>
      <c r="H317" s="428"/>
      <c r="I317" s="343"/>
      <c r="J317" s="428"/>
      <c r="K317" s="331"/>
      <c r="L317" s="134"/>
      <c r="M317" s="413"/>
      <c r="O317" s="144"/>
      <c r="P317" s="201"/>
    </row>
    <row r="318" spans="1:17">
      <c r="A318" s="428" t="s">
        <v>185</v>
      </c>
      <c r="B318" s="428"/>
      <c r="C318" s="428"/>
      <c r="D318" s="428"/>
      <c r="E318" s="422" t="s">
        <v>186</v>
      </c>
      <c r="F318" s="423" t="s">
        <v>119</v>
      </c>
      <c r="G318" s="430">
        <v>1050</v>
      </c>
      <c r="H318" s="424">
        <v>100</v>
      </c>
      <c r="I318" s="236"/>
      <c r="J318" s="424">
        <v>200</v>
      </c>
      <c r="K318" s="459" t="s">
        <v>30</v>
      </c>
      <c r="L318" s="418" t="s">
        <v>605</v>
      </c>
      <c r="M318" s="315" t="s">
        <v>606</v>
      </c>
      <c r="O318" s="142"/>
      <c r="P318" s="201"/>
      <c r="Q318" s="473"/>
    </row>
    <row r="319" spans="1:17">
      <c r="A319" s="428" t="s">
        <v>187</v>
      </c>
      <c r="B319" s="428"/>
      <c r="C319" s="428"/>
      <c r="D319" s="428"/>
      <c r="E319" s="45" t="s">
        <v>174</v>
      </c>
      <c r="F319" s="421"/>
      <c r="G319" s="431"/>
      <c r="H319" s="403"/>
      <c r="I319" s="256"/>
      <c r="J319" s="403"/>
      <c r="K319" s="335"/>
      <c r="L319" s="142"/>
      <c r="M319" s="141"/>
      <c r="O319" s="142"/>
      <c r="P319" s="201"/>
    </row>
    <row r="320" spans="1:17">
      <c r="A320" s="428"/>
      <c r="B320" s="428"/>
      <c r="C320" s="428"/>
      <c r="D320" s="428"/>
      <c r="E320" s="45" t="s">
        <v>797</v>
      </c>
      <c r="F320" s="421"/>
      <c r="G320" s="431"/>
      <c r="H320" s="403"/>
      <c r="I320" s="256"/>
      <c r="J320" s="403"/>
      <c r="K320" s="335"/>
      <c r="L320" s="142"/>
      <c r="M320" s="141"/>
      <c r="O320" s="142"/>
      <c r="P320" s="201"/>
    </row>
    <row r="321" spans="1:17">
      <c r="A321" s="419"/>
      <c r="B321" s="428"/>
      <c r="C321" s="428"/>
      <c r="D321" s="428"/>
      <c r="E321" s="45"/>
      <c r="F321" s="421"/>
      <c r="G321" s="431"/>
      <c r="H321" s="403"/>
      <c r="I321" s="256"/>
      <c r="J321" s="403"/>
      <c r="K321" s="335"/>
      <c r="L321" s="142"/>
      <c r="M321" s="141"/>
      <c r="O321" s="142"/>
      <c r="P321" s="201"/>
    </row>
    <row r="322" spans="1:17">
      <c r="A322" s="419" t="s">
        <v>223</v>
      </c>
      <c r="B322" s="428"/>
      <c r="C322" s="428"/>
      <c r="D322" s="428"/>
      <c r="E322" s="420"/>
      <c r="F322" s="421"/>
      <c r="G322" s="431"/>
      <c r="H322" s="403"/>
      <c r="I322" s="256"/>
      <c r="J322" s="403"/>
      <c r="K322" s="335"/>
      <c r="L322" s="142"/>
      <c r="M322" s="141"/>
      <c r="O322" s="142"/>
    </row>
    <row r="323" spans="1:17">
      <c r="A323" s="428" t="s">
        <v>145</v>
      </c>
      <c r="B323" s="428"/>
      <c r="C323" s="428"/>
      <c r="D323" s="428"/>
      <c r="E323" s="422" t="s">
        <v>146</v>
      </c>
      <c r="F323" s="423" t="s">
        <v>147</v>
      </c>
      <c r="G323" s="430">
        <v>105</v>
      </c>
      <c r="H323" s="424">
        <v>2500</v>
      </c>
      <c r="I323" s="236">
        <f t="shared" ref="I323:I324" si="22">+G323/H323</f>
        <v>4.2000000000000003E-2</v>
      </c>
      <c r="J323" s="424">
        <v>2500</v>
      </c>
      <c r="K323" s="459" t="s">
        <v>30</v>
      </c>
      <c r="L323" s="418" t="s">
        <v>605</v>
      </c>
      <c r="M323" s="315" t="s">
        <v>606</v>
      </c>
      <c r="O323" s="142"/>
    </row>
    <row r="324" spans="1:17">
      <c r="A324" s="428" t="s">
        <v>148</v>
      </c>
      <c r="B324" s="428"/>
      <c r="C324" s="428"/>
      <c r="D324" s="428"/>
      <c r="E324" s="422" t="s">
        <v>149</v>
      </c>
      <c r="F324" s="423" t="s">
        <v>147</v>
      </c>
      <c r="G324" s="430">
        <v>105</v>
      </c>
      <c r="H324" s="424">
        <v>2500</v>
      </c>
      <c r="I324" s="236">
        <f t="shared" si="22"/>
        <v>4.2000000000000003E-2</v>
      </c>
      <c r="J324" s="424">
        <v>2500</v>
      </c>
      <c r="K324" s="459" t="s">
        <v>30</v>
      </c>
      <c r="L324" s="418" t="s">
        <v>605</v>
      </c>
      <c r="M324" s="315" t="s">
        <v>606</v>
      </c>
      <c r="O324" s="142"/>
    </row>
    <row r="325" spans="1:17">
      <c r="A325" s="428" t="s">
        <v>150</v>
      </c>
      <c r="B325" s="428"/>
      <c r="C325" s="428"/>
      <c r="D325" s="428"/>
      <c r="E325" s="422" t="s">
        <v>151</v>
      </c>
      <c r="F325" s="423" t="s">
        <v>147</v>
      </c>
      <c r="G325" s="430">
        <v>105</v>
      </c>
      <c r="H325" s="425" t="s">
        <v>190</v>
      </c>
      <c r="I325" s="236">
        <v>0</v>
      </c>
      <c r="J325" s="424">
        <v>2500</v>
      </c>
      <c r="K325" s="459" t="s">
        <v>30</v>
      </c>
      <c r="L325" s="418" t="s">
        <v>605</v>
      </c>
      <c r="M325" s="315" t="s">
        <v>606</v>
      </c>
      <c r="O325" s="142"/>
    </row>
    <row r="326" spans="1:17">
      <c r="A326" s="428" t="s">
        <v>153</v>
      </c>
      <c r="B326" s="428"/>
      <c r="C326" s="428"/>
      <c r="D326" s="428"/>
      <c r="E326" s="422" t="s">
        <v>154</v>
      </c>
      <c r="F326" s="423" t="s">
        <v>147</v>
      </c>
      <c r="G326" s="430">
        <v>105</v>
      </c>
      <c r="H326" s="425" t="s">
        <v>190</v>
      </c>
      <c r="I326" s="236">
        <v>0</v>
      </c>
      <c r="J326" s="424">
        <v>2500</v>
      </c>
      <c r="K326" s="459" t="s">
        <v>30</v>
      </c>
      <c r="L326" s="418" t="s">
        <v>605</v>
      </c>
      <c r="M326" s="315" t="s">
        <v>606</v>
      </c>
      <c r="O326" s="142"/>
    </row>
    <row r="327" spans="1:17">
      <c r="A327" s="420" t="s">
        <v>224</v>
      </c>
      <c r="B327" s="428"/>
      <c r="C327" s="428"/>
      <c r="D327" s="420"/>
      <c r="E327" s="45" t="s">
        <v>225</v>
      </c>
      <c r="F327" s="402"/>
      <c r="G327" s="431"/>
      <c r="H327" s="403"/>
      <c r="I327" s="331"/>
      <c r="J327" s="403"/>
      <c r="K327" s="335"/>
      <c r="L327" s="142"/>
      <c r="M327" s="141"/>
      <c r="O327" s="142"/>
    </row>
    <row r="328" spans="1:17">
      <c r="A328" s="428" t="s">
        <v>226</v>
      </c>
      <c r="B328" s="428"/>
      <c r="C328" s="428"/>
      <c r="D328" s="428"/>
      <c r="E328" s="57" t="s">
        <v>227</v>
      </c>
      <c r="F328" s="157" t="s">
        <v>128</v>
      </c>
      <c r="G328" s="430">
        <v>105</v>
      </c>
      <c r="H328" s="425" t="s">
        <v>190</v>
      </c>
      <c r="I328" s="236">
        <v>0</v>
      </c>
      <c r="J328" s="424">
        <v>2500</v>
      </c>
      <c r="K328" s="459" t="s">
        <v>30</v>
      </c>
      <c r="L328" s="418" t="s">
        <v>605</v>
      </c>
      <c r="M328" s="315" t="s">
        <v>606</v>
      </c>
      <c r="O328" s="142"/>
    </row>
    <row r="329" spans="1:17">
      <c r="A329" s="428" t="s">
        <v>228</v>
      </c>
      <c r="B329" s="428"/>
      <c r="C329" s="428"/>
      <c r="D329" s="428"/>
      <c r="E329" s="57" t="s">
        <v>229</v>
      </c>
      <c r="F329" s="157" t="s">
        <v>128</v>
      </c>
      <c r="G329" s="430">
        <v>105</v>
      </c>
      <c r="H329" s="425" t="s">
        <v>190</v>
      </c>
      <c r="I329" s="236">
        <v>0</v>
      </c>
      <c r="J329" s="424">
        <v>2500</v>
      </c>
      <c r="K329" s="459" t="s">
        <v>30</v>
      </c>
      <c r="L329" s="418" t="s">
        <v>605</v>
      </c>
      <c r="M329" s="315" t="s">
        <v>606</v>
      </c>
      <c r="O329" s="142"/>
    </row>
    <row r="330" spans="1:17">
      <c r="A330" s="428" t="s">
        <v>230</v>
      </c>
      <c r="B330" s="428"/>
      <c r="C330" s="428"/>
      <c r="D330" s="428"/>
      <c r="E330" s="57" t="s">
        <v>231</v>
      </c>
      <c r="F330" s="157" t="s">
        <v>128</v>
      </c>
      <c r="G330" s="430">
        <v>105</v>
      </c>
      <c r="H330" s="425" t="s">
        <v>190</v>
      </c>
      <c r="I330" s="236">
        <v>0</v>
      </c>
      <c r="J330" s="424" t="s">
        <v>232</v>
      </c>
      <c r="K330" s="459" t="s">
        <v>30</v>
      </c>
      <c r="L330" s="418" t="s">
        <v>605</v>
      </c>
      <c r="M330" s="315" t="s">
        <v>606</v>
      </c>
      <c r="O330" s="142"/>
    </row>
    <row r="331" spans="1:17">
      <c r="A331" s="428"/>
      <c r="B331" s="428"/>
      <c r="C331" s="428"/>
      <c r="D331" s="428"/>
      <c r="E331" s="11"/>
      <c r="F331" s="11"/>
      <c r="G331" s="431"/>
      <c r="H331" s="138"/>
      <c r="I331" s="256"/>
      <c r="J331" s="403"/>
      <c r="K331" s="335"/>
      <c r="L331" s="142"/>
      <c r="M331" s="141"/>
      <c r="O331" s="142"/>
    </row>
    <row r="332" spans="1:17" s="434" customFormat="1" ht="13.35" customHeight="1">
      <c r="A332" s="130"/>
      <c r="B332" s="414"/>
      <c r="C332" s="414"/>
      <c r="D332" s="414"/>
      <c r="E332" s="411"/>
      <c r="F332" s="409"/>
      <c r="G332" s="437"/>
      <c r="H332" s="410"/>
      <c r="I332" s="338"/>
      <c r="J332" s="410"/>
      <c r="K332" s="338"/>
      <c r="L332" s="130"/>
      <c r="M332" s="225"/>
      <c r="N332" s="484"/>
      <c r="O332" s="155"/>
      <c r="P332" s="475"/>
      <c r="Q332" s="478"/>
    </row>
    <row r="333" spans="1:17">
      <c r="A333" s="419" t="s">
        <v>233</v>
      </c>
      <c r="B333" s="428"/>
      <c r="C333" s="428"/>
      <c r="D333" s="428"/>
      <c r="E333" s="420"/>
      <c r="F333" s="402"/>
      <c r="G333" s="436"/>
      <c r="H333" s="404"/>
      <c r="I333" s="343"/>
      <c r="J333" s="404"/>
      <c r="K333" s="331"/>
      <c r="L333" s="412"/>
      <c r="M333" s="413"/>
      <c r="O333" s="142"/>
    </row>
    <row r="334" spans="1:17">
      <c r="A334" s="428" t="s">
        <v>120</v>
      </c>
      <c r="B334" s="428"/>
      <c r="C334" s="428"/>
      <c r="D334" s="428"/>
      <c r="E334" s="422"/>
      <c r="F334" s="423" t="s">
        <v>121</v>
      </c>
      <c r="G334" s="430"/>
      <c r="H334" s="424"/>
      <c r="I334" s="236" t="s">
        <v>30</v>
      </c>
      <c r="J334" s="39" t="s">
        <v>122</v>
      </c>
      <c r="K334" s="459" t="s">
        <v>30</v>
      </c>
      <c r="L334" s="418" t="s">
        <v>605</v>
      </c>
      <c r="M334" s="315" t="s">
        <v>606</v>
      </c>
      <c r="O334" s="142"/>
    </row>
    <row r="335" spans="1:17">
      <c r="A335" s="428" t="s">
        <v>123</v>
      </c>
      <c r="B335" s="428"/>
      <c r="C335" s="428"/>
      <c r="D335" s="428"/>
      <c r="E335" s="422"/>
      <c r="F335" s="423" t="s">
        <v>124</v>
      </c>
      <c r="G335" s="430"/>
      <c r="H335" s="424">
        <v>1</v>
      </c>
      <c r="I335" s="236"/>
      <c r="J335" s="424" t="s">
        <v>125</v>
      </c>
      <c r="K335" s="459" t="s">
        <v>30</v>
      </c>
      <c r="L335" s="418" t="s">
        <v>605</v>
      </c>
      <c r="M335" s="315" t="s">
        <v>606</v>
      </c>
      <c r="O335" s="142"/>
    </row>
    <row r="336" spans="1:17">
      <c r="A336" s="428"/>
      <c r="B336" s="428"/>
      <c r="C336" s="428"/>
      <c r="D336" s="428"/>
      <c r="E336" s="136"/>
      <c r="F336" s="136"/>
      <c r="G336" s="254"/>
      <c r="H336" s="136"/>
      <c r="I336" s="331"/>
      <c r="J336" s="136"/>
      <c r="K336" s="331"/>
      <c r="L336" s="143"/>
      <c r="M336" s="143"/>
      <c r="O336" s="474"/>
    </row>
    <row r="337" spans="1:17" ht="15" thickBot="1">
      <c r="A337" s="419"/>
      <c r="B337" s="428"/>
      <c r="C337" s="428"/>
      <c r="D337" s="428"/>
      <c r="E337" s="58"/>
      <c r="F337" s="59"/>
      <c r="G337" s="250"/>
      <c r="H337" s="43"/>
      <c r="I337" s="371"/>
      <c r="J337" s="43"/>
      <c r="K337" s="340" t="s">
        <v>126</v>
      </c>
      <c r="L337" s="527">
        <f>SUM(M174:M335)</f>
        <v>0</v>
      </c>
      <c r="M337" s="527"/>
      <c r="O337" s="475"/>
    </row>
    <row r="338" spans="1:17">
      <c r="A338" s="419" t="s">
        <v>234</v>
      </c>
      <c r="B338" s="428"/>
      <c r="C338" s="428"/>
      <c r="D338" s="428"/>
      <c r="E338" s="420"/>
      <c r="F338" s="402"/>
      <c r="G338" s="436"/>
      <c r="H338" s="404"/>
      <c r="I338" s="343"/>
      <c r="J338" s="404"/>
      <c r="K338" s="331"/>
      <c r="L338" s="412"/>
      <c r="M338" s="413"/>
      <c r="O338" s="142"/>
      <c r="P338" s="201"/>
    </row>
    <row r="339" spans="1:17">
      <c r="A339" s="419" t="s">
        <v>235</v>
      </c>
      <c r="B339" s="428"/>
      <c r="C339" s="428"/>
      <c r="D339" s="428"/>
      <c r="E339" s="420"/>
      <c r="F339" s="402"/>
      <c r="G339" s="436"/>
      <c r="H339" s="404"/>
      <c r="I339" s="343"/>
      <c r="J339" s="404"/>
      <c r="K339" s="331"/>
      <c r="L339" s="412"/>
      <c r="M339" s="413"/>
      <c r="O339" s="142"/>
      <c r="P339" s="201"/>
    </row>
    <row r="340" spans="1:17">
      <c r="A340" s="419" t="s">
        <v>236</v>
      </c>
      <c r="B340" s="428"/>
      <c r="C340" s="428"/>
      <c r="D340" s="428"/>
      <c r="E340" s="420"/>
      <c r="F340" s="402"/>
      <c r="G340" s="436"/>
      <c r="H340" s="404"/>
      <c r="I340" s="343"/>
      <c r="J340" s="404"/>
      <c r="K340" s="331"/>
      <c r="L340" s="412"/>
      <c r="M340" s="413"/>
      <c r="N340" s="481"/>
      <c r="O340" s="142"/>
      <c r="P340" s="201"/>
    </row>
    <row r="341" spans="1:17">
      <c r="A341" s="419" t="s">
        <v>237</v>
      </c>
      <c r="B341" s="428"/>
      <c r="C341" s="428"/>
      <c r="D341" s="428"/>
      <c r="E341" s="420"/>
      <c r="F341" s="402"/>
      <c r="G341" s="400"/>
      <c r="H341" s="404"/>
      <c r="I341" s="343"/>
      <c r="J341" s="404"/>
      <c r="K341" s="331"/>
      <c r="L341" s="412"/>
      <c r="M341" s="413"/>
      <c r="O341" s="142"/>
      <c r="P341" s="201"/>
    </row>
    <row r="342" spans="1:17">
      <c r="A342" s="428" t="s">
        <v>238</v>
      </c>
      <c r="B342" s="428"/>
      <c r="C342" s="428"/>
      <c r="D342" s="428"/>
      <c r="E342" s="422" t="s">
        <v>239</v>
      </c>
      <c r="F342" s="423" t="s">
        <v>240</v>
      </c>
      <c r="G342" s="430">
        <v>1</v>
      </c>
      <c r="H342" s="540" t="s">
        <v>241</v>
      </c>
      <c r="I342" s="541"/>
      <c r="J342" s="424" t="s">
        <v>242</v>
      </c>
      <c r="K342" s="459" t="s">
        <v>30</v>
      </c>
      <c r="L342" s="418" t="s">
        <v>605</v>
      </c>
      <c r="M342" s="315" t="s">
        <v>606</v>
      </c>
      <c r="O342" s="142"/>
      <c r="P342" s="201"/>
      <c r="Q342" s="473"/>
    </row>
    <row r="343" spans="1:17">
      <c r="A343" s="428" t="s">
        <v>243</v>
      </c>
      <c r="B343" s="428"/>
      <c r="C343" s="428"/>
      <c r="D343" s="428"/>
      <c r="E343" s="420"/>
      <c r="F343" s="175"/>
      <c r="G343" s="249"/>
      <c r="H343" s="30"/>
      <c r="I343" s="345"/>
      <c r="J343" s="30"/>
      <c r="K343" s="339"/>
      <c r="L343" s="131"/>
      <c r="M343" s="126"/>
      <c r="O343" s="142"/>
      <c r="P343" s="201"/>
    </row>
    <row r="344" spans="1:17">
      <c r="A344" s="428"/>
      <c r="B344" s="428"/>
      <c r="C344" s="428"/>
      <c r="D344" s="428"/>
      <c r="E344" s="420"/>
      <c r="F344" s="421"/>
      <c r="G344" s="431"/>
      <c r="H344" s="403"/>
      <c r="I344" s="256"/>
      <c r="J344" s="403"/>
      <c r="K344" s="335"/>
      <c r="L344" s="142"/>
      <c r="M344" s="141"/>
      <c r="O344" s="142"/>
      <c r="P344" s="201"/>
    </row>
    <row r="345" spans="1:17">
      <c r="A345" s="419" t="s">
        <v>244</v>
      </c>
      <c r="B345" s="428"/>
      <c r="C345" s="428"/>
      <c r="D345" s="428"/>
      <c r="E345" s="420"/>
      <c r="F345" s="402"/>
      <c r="G345" s="400"/>
      <c r="H345" s="404"/>
      <c r="I345" s="343"/>
      <c r="J345" s="404"/>
      <c r="K345" s="331"/>
      <c r="L345" s="412"/>
      <c r="M345" s="413"/>
      <c r="N345" s="476"/>
      <c r="O345" s="142"/>
      <c r="P345" s="201"/>
    </row>
    <row r="346" spans="1:17">
      <c r="A346" s="428" t="s">
        <v>245</v>
      </c>
      <c r="B346" s="136"/>
      <c r="C346" s="136"/>
      <c r="D346" s="136"/>
      <c r="E346" s="60" t="s">
        <v>246</v>
      </c>
      <c r="F346" s="423" t="s">
        <v>247</v>
      </c>
      <c r="G346" s="430"/>
      <c r="H346" s="540" t="s">
        <v>241</v>
      </c>
      <c r="I346" s="541"/>
      <c r="J346" s="39">
        <v>5000</v>
      </c>
      <c r="K346" s="459" t="s">
        <v>30</v>
      </c>
      <c r="L346" s="418" t="s">
        <v>605</v>
      </c>
      <c r="M346" s="315" t="s">
        <v>606</v>
      </c>
      <c r="N346" s="476"/>
      <c r="O346" s="142"/>
      <c r="P346" s="201"/>
      <c r="Q346" s="473"/>
    </row>
    <row r="347" spans="1:17">
      <c r="A347" s="428" t="s">
        <v>248</v>
      </c>
      <c r="B347" s="136"/>
      <c r="C347" s="136"/>
      <c r="D347" s="136"/>
      <c r="E347" s="60" t="s">
        <v>246</v>
      </c>
      <c r="F347" s="423" t="s">
        <v>247</v>
      </c>
      <c r="G347" s="430">
        <f>139*2</f>
        <v>278</v>
      </c>
      <c r="H347" s="540" t="s">
        <v>241</v>
      </c>
      <c r="I347" s="541"/>
      <c r="J347" s="39">
        <v>5000</v>
      </c>
      <c r="K347" s="459" t="s">
        <v>30</v>
      </c>
      <c r="L347" s="418" t="s">
        <v>605</v>
      </c>
      <c r="M347" s="315" t="s">
        <v>606</v>
      </c>
      <c r="O347" s="142"/>
      <c r="P347" s="201"/>
      <c r="Q347" s="473"/>
    </row>
    <row r="348" spans="1:17">
      <c r="A348" s="428" t="s">
        <v>249</v>
      </c>
      <c r="B348" s="428"/>
      <c r="C348" s="428"/>
      <c r="D348" s="428"/>
      <c r="E348" s="422" t="s">
        <v>250</v>
      </c>
      <c r="F348" s="423" t="s">
        <v>45</v>
      </c>
      <c r="G348" s="430"/>
      <c r="H348" s="540" t="s">
        <v>241</v>
      </c>
      <c r="I348" s="541"/>
      <c r="J348" s="39"/>
      <c r="K348" s="459" t="s">
        <v>30</v>
      </c>
      <c r="L348" s="418" t="s">
        <v>605</v>
      </c>
      <c r="M348" s="315" t="s">
        <v>606</v>
      </c>
      <c r="O348" s="142"/>
      <c r="P348" s="201"/>
    </row>
    <row r="349" spans="1:17">
      <c r="A349" s="428" t="s">
        <v>251</v>
      </c>
      <c r="B349" s="428"/>
      <c r="C349" s="428"/>
      <c r="D349" s="428"/>
      <c r="E349" s="422" t="s">
        <v>250</v>
      </c>
      <c r="F349" s="423" t="s">
        <v>45</v>
      </c>
      <c r="G349" s="430">
        <v>139</v>
      </c>
      <c r="H349" s="540" t="s">
        <v>241</v>
      </c>
      <c r="I349" s="541"/>
      <c r="J349" s="39">
        <v>4000</v>
      </c>
      <c r="K349" s="459" t="s">
        <v>30</v>
      </c>
      <c r="L349" s="418" t="s">
        <v>605</v>
      </c>
      <c r="M349" s="315" t="s">
        <v>606</v>
      </c>
      <c r="O349" s="142"/>
      <c r="P349" s="201"/>
      <c r="Q349" s="473"/>
    </row>
    <row r="350" spans="1:17">
      <c r="A350" s="428" t="s">
        <v>252</v>
      </c>
      <c r="B350" s="428"/>
      <c r="C350" s="428"/>
      <c r="D350" s="428"/>
      <c r="E350" s="422"/>
      <c r="F350" s="423" t="s">
        <v>147</v>
      </c>
      <c r="G350" s="430"/>
      <c r="H350" s="540" t="s">
        <v>241</v>
      </c>
      <c r="I350" s="541"/>
      <c r="J350" s="424"/>
      <c r="K350" s="459" t="s">
        <v>30</v>
      </c>
      <c r="L350" s="418" t="s">
        <v>605</v>
      </c>
      <c r="M350" s="315" t="s">
        <v>606</v>
      </c>
      <c r="O350" s="142"/>
      <c r="P350" s="201"/>
    </row>
    <row r="351" spans="1:17">
      <c r="A351" s="428" t="s">
        <v>253</v>
      </c>
      <c r="B351" s="428"/>
      <c r="C351" s="428"/>
      <c r="D351" s="428"/>
      <c r="E351" s="422" t="s">
        <v>254</v>
      </c>
      <c r="F351" s="423" t="s">
        <v>255</v>
      </c>
      <c r="G351" s="430"/>
      <c r="H351" s="540" t="s">
        <v>241</v>
      </c>
      <c r="I351" s="541"/>
      <c r="J351" s="424"/>
      <c r="K351" s="459" t="s">
        <v>30</v>
      </c>
      <c r="L351" s="418" t="s">
        <v>605</v>
      </c>
      <c r="M351" s="315" t="s">
        <v>606</v>
      </c>
      <c r="O351" s="142"/>
      <c r="P351" s="201"/>
    </row>
    <row r="352" spans="1:17">
      <c r="A352" s="428" t="s">
        <v>798</v>
      </c>
      <c r="B352" s="428"/>
      <c r="C352" s="428"/>
      <c r="D352" s="428"/>
      <c r="E352" s="422"/>
      <c r="F352" s="423" t="s">
        <v>124</v>
      </c>
      <c r="G352" s="430"/>
      <c r="H352" s="425"/>
      <c r="I352" s="236"/>
      <c r="J352" s="424">
        <v>1</v>
      </c>
      <c r="K352" s="459" t="s">
        <v>30</v>
      </c>
      <c r="L352" s="418" t="s">
        <v>605</v>
      </c>
      <c r="M352" s="315" t="s">
        <v>606</v>
      </c>
      <c r="O352" s="142"/>
      <c r="P352" s="201"/>
      <c r="Q352" s="473"/>
    </row>
    <row r="353" spans="1:17">
      <c r="A353" s="428" t="s">
        <v>799</v>
      </c>
      <c r="B353" s="428"/>
      <c r="C353" s="428"/>
      <c r="D353" s="428"/>
      <c r="E353" s="420"/>
      <c r="F353" s="402"/>
      <c r="G353" s="436"/>
      <c r="H353" s="404"/>
      <c r="I353" s="343"/>
      <c r="J353" s="404"/>
      <c r="K353" s="331"/>
      <c r="L353" s="412"/>
      <c r="M353" s="413"/>
      <c r="O353" s="142"/>
      <c r="P353" s="201"/>
    </row>
    <row r="354" spans="1:17">
      <c r="A354" s="419" t="s">
        <v>256</v>
      </c>
      <c r="B354" s="428"/>
      <c r="C354" s="428"/>
      <c r="D354" s="428"/>
      <c r="E354" s="420"/>
      <c r="F354" s="402"/>
      <c r="G354" s="436"/>
      <c r="H354" s="404"/>
      <c r="I354" s="343"/>
      <c r="J354" s="404"/>
      <c r="K354" s="331"/>
      <c r="L354" s="412"/>
      <c r="M354" s="517"/>
      <c r="O354" s="142"/>
      <c r="P354" s="201"/>
    </row>
    <row r="355" spans="1:17">
      <c r="A355" s="428" t="s">
        <v>257</v>
      </c>
      <c r="B355" s="136"/>
      <c r="C355" s="136"/>
      <c r="D355" s="136"/>
      <c r="E355" s="60"/>
      <c r="F355" s="423" t="s">
        <v>45</v>
      </c>
      <c r="G355" s="504">
        <v>139</v>
      </c>
      <c r="H355" s="425" t="s">
        <v>782</v>
      </c>
      <c r="I355" s="334">
        <v>0</v>
      </c>
      <c r="J355" s="425" t="s">
        <v>782</v>
      </c>
      <c r="K355" s="459">
        <v>1</v>
      </c>
      <c r="L355" s="523"/>
      <c r="M355" s="315">
        <f>+L355*K355</f>
        <v>0</v>
      </c>
      <c r="O355" s="142"/>
      <c r="P355" s="201"/>
      <c r="Q355" s="473"/>
    </row>
    <row r="356" spans="1:17">
      <c r="A356" s="428" t="s">
        <v>258</v>
      </c>
      <c r="B356" s="136"/>
      <c r="C356" s="136"/>
      <c r="D356" s="136"/>
      <c r="E356" s="60"/>
      <c r="F356" s="423" t="s">
        <v>45</v>
      </c>
      <c r="G356" s="504">
        <v>139</v>
      </c>
      <c r="H356" s="425" t="s">
        <v>782</v>
      </c>
      <c r="I356" s="334">
        <v>0</v>
      </c>
      <c r="J356" s="425" t="s">
        <v>782</v>
      </c>
      <c r="K356" s="459">
        <v>1</v>
      </c>
      <c r="L356" s="523"/>
      <c r="M356" s="315">
        <f t="shared" ref="M356:M357" si="23">+L356*K356</f>
        <v>0</v>
      </c>
      <c r="O356" s="142"/>
      <c r="P356" s="201"/>
      <c r="Q356" s="473"/>
    </row>
    <row r="357" spans="1:17">
      <c r="A357" s="428" t="s">
        <v>259</v>
      </c>
      <c r="B357" s="136"/>
      <c r="C357" s="136"/>
      <c r="D357" s="136"/>
      <c r="E357" s="61" t="s">
        <v>260</v>
      </c>
      <c r="F357" s="423" t="s">
        <v>45</v>
      </c>
      <c r="G357" s="430">
        <v>139</v>
      </c>
      <c r="H357" s="425" t="s">
        <v>782</v>
      </c>
      <c r="I357" s="334">
        <v>0</v>
      </c>
      <c r="J357" s="39">
        <v>500</v>
      </c>
      <c r="K357" s="459">
        <v>1</v>
      </c>
      <c r="L357" s="523"/>
      <c r="M357" s="315">
        <f t="shared" si="23"/>
        <v>0</v>
      </c>
      <c r="O357" s="145"/>
      <c r="P357" s="201"/>
      <c r="Q357" s="473"/>
    </row>
    <row r="358" spans="1:17">
      <c r="A358" s="428" t="s">
        <v>261</v>
      </c>
      <c r="B358" s="136"/>
      <c r="C358" s="136"/>
      <c r="D358" s="136"/>
      <c r="E358" s="60"/>
      <c r="F358" s="423" t="s">
        <v>147</v>
      </c>
      <c r="G358" s="430"/>
      <c r="H358" s="425" t="s">
        <v>782</v>
      </c>
      <c r="I358" s="334">
        <v>0</v>
      </c>
      <c r="J358" s="424" t="s">
        <v>125</v>
      </c>
      <c r="K358" s="459" t="s">
        <v>30</v>
      </c>
      <c r="L358" s="418" t="s">
        <v>605</v>
      </c>
      <c r="M358" s="315" t="s">
        <v>606</v>
      </c>
      <c r="O358" s="142"/>
      <c r="P358" s="201"/>
    </row>
    <row r="359" spans="1:17">
      <c r="A359" s="428" t="s">
        <v>263</v>
      </c>
      <c r="B359" s="136"/>
      <c r="C359" s="136"/>
      <c r="D359" s="136"/>
      <c r="E359" s="18"/>
      <c r="F359" s="421"/>
      <c r="G359" s="431"/>
      <c r="H359" s="403"/>
      <c r="I359" s="256"/>
      <c r="J359" s="34"/>
      <c r="K359" s="335"/>
      <c r="L359" s="145"/>
      <c r="M359" s="141"/>
      <c r="O359" s="145"/>
      <c r="P359" s="201"/>
    </row>
    <row r="360" spans="1:17">
      <c r="A360" s="428" t="s">
        <v>264</v>
      </c>
      <c r="B360" s="136"/>
      <c r="C360" s="136"/>
      <c r="D360" s="136"/>
      <c r="E360" s="18"/>
      <c r="F360" s="421"/>
      <c r="G360" s="431"/>
      <c r="H360" s="403"/>
      <c r="I360" s="256"/>
      <c r="J360" s="34"/>
      <c r="K360" s="335"/>
      <c r="L360" s="145"/>
      <c r="M360" s="141"/>
      <c r="O360" s="145"/>
      <c r="P360" s="201"/>
    </row>
    <row r="361" spans="1:17">
      <c r="A361" s="428" t="s">
        <v>582</v>
      </c>
      <c r="B361" s="136"/>
      <c r="C361" s="136"/>
      <c r="D361" s="136"/>
      <c r="E361" s="202"/>
      <c r="F361" s="106"/>
      <c r="G361" s="254"/>
      <c r="H361" s="136"/>
      <c r="I361" s="331"/>
      <c r="J361" s="136"/>
      <c r="K361" s="331"/>
      <c r="L361" s="143"/>
      <c r="M361" s="85"/>
      <c r="O361" s="474"/>
      <c r="P361" s="201"/>
    </row>
    <row r="362" spans="1:17">
      <c r="A362" s="428" t="s">
        <v>265</v>
      </c>
      <c r="B362" s="136"/>
      <c r="C362" s="136"/>
      <c r="D362" s="136"/>
      <c r="E362" s="60"/>
      <c r="F362" s="423" t="s">
        <v>266</v>
      </c>
      <c r="G362" s="430"/>
      <c r="H362" s="424" t="s">
        <v>267</v>
      </c>
      <c r="I362" s="236">
        <v>0</v>
      </c>
      <c r="J362" s="424" t="s">
        <v>267</v>
      </c>
      <c r="K362" s="459" t="s">
        <v>30</v>
      </c>
      <c r="L362" s="418" t="s">
        <v>605</v>
      </c>
      <c r="M362" s="315" t="s">
        <v>606</v>
      </c>
      <c r="O362" s="142"/>
      <c r="P362" s="201"/>
    </row>
    <row r="363" spans="1:17">
      <c r="A363" s="428" t="s">
        <v>268</v>
      </c>
      <c r="B363" s="136"/>
      <c r="C363" s="136"/>
      <c r="D363" s="136"/>
      <c r="E363" s="60"/>
      <c r="F363" s="423" t="s">
        <v>147</v>
      </c>
      <c r="G363" s="430"/>
      <c r="H363" s="424" t="s">
        <v>262</v>
      </c>
      <c r="I363" s="236">
        <v>0</v>
      </c>
      <c r="J363" s="424"/>
      <c r="K363" s="459" t="s">
        <v>30</v>
      </c>
      <c r="L363" s="418" t="s">
        <v>605</v>
      </c>
      <c r="M363" s="315" t="s">
        <v>606</v>
      </c>
      <c r="O363" s="142"/>
      <c r="P363" s="201"/>
    </row>
    <row r="364" spans="1:17">
      <c r="A364" s="428" t="s">
        <v>269</v>
      </c>
      <c r="B364" s="136"/>
      <c r="C364" s="136"/>
      <c r="D364" s="136"/>
      <c r="E364" s="17" t="s">
        <v>270</v>
      </c>
      <c r="F364" s="402"/>
      <c r="G364" s="436"/>
      <c r="H364" s="404"/>
      <c r="I364" s="343"/>
      <c r="J364" s="404"/>
      <c r="K364" s="331"/>
      <c r="L364" s="412"/>
      <c r="M364" s="413"/>
      <c r="O364" s="142"/>
      <c r="P364" s="201"/>
    </row>
    <row r="365" spans="1:17">
      <c r="A365" s="428" t="s">
        <v>271</v>
      </c>
      <c r="B365" s="136"/>
      <c r="C365" s="136"/>
      <c r="D365" s="136"/>
      <c r="E365" s="18"/>
      <c r="F365" s="421"/>
      <c r="G365" s="431"/>
      <c r="H365" s="403"/>
      <c r="I365" s="256"/>
      <c r="J365" s="403"/>
      <c r="K365" s="335"/>
      <c r="L365" s="142"/>
      <c r="M365" s="141"/>
      <c r="O365" s="142"/>
      <c r="P365" s="201"/>
    </row>
    <row r="366" spans="1:17">
      <c r="A366" s="428" t="s">
        <v>272</v>
      </c>
      <c r="B366" s="136"/>
      <c r="C366" s="136"/>
      <c r="D366" s="136"/>
      <c r="E366" s="202"/>
      <c r="F366" s="136"/>
      <c r="G366" s="254"/>
      <c r="H366" s="136"/>
      <c r="I366" s="331"/>
      <c r="J366" s="136"/>
      <c r="K366" s="331"/>
      <c r="L366" s="143"/>
      <c r="M366" s="85"/>
      <c r="O366" s="474"/>
      <c r="P366" s="201"/>
    </row>
    <row r="367" spans="1:17">
      <c r="A367" s="428" t="s">
        <v>583</v>
      </c>
      <c r="B367" s="136"/>
      <c r="C367" s="136"/>
      <c r="D367" s="136"/>
      <c r="E367" s="60"/>
      <c r="F367" s="423" t="s">
        <v>45</v>
      </c>
      <c r="G367" s="430"/>
      <c r="H367" s="424" t="s">
        <v>267</v>
      </c>
      <c r="I367" s="236">
        <v>0</v>
      </c>
      <c r="J367" s="424" t="s">
        <v>267</v>
      </c>
      <c r="K367" s="459" t="s">
        <v>30</v>
      </c>
      <c r="L367" s="418" t="s">
        <v>605</v>
      </c>
      <c r="M367" s="315" t="s">
        <v>606</v>
      </c>
      <c r="O367" s="142"/>
      <c r="P367" s="201"/>
    </row>
    <row r="368" spans="1:17">
      <c r="A368" s="428" t="s">
        <v>800</v>
      </c>
      <c r="B368" s="428"/>
      <c r="C368" s="428"/>
      <c r="D368" s="428"/>
      <c r="E368" s="60" t="s">
        <v>246</v>
      </c>
      <c r="F368" s="423" t="s">
        <v>45</v>
      </c>
      <c r="G368" s="430">
        <v>139</v>
      </c>
      <c r="H368" s="245" t="s">
        <v>30</v>
      </c>
      <c r="I368" s="506">
        <v>0</v>
      </c>
      <c r="J368" s="245" t="s">
        <v>273</v>
      </c>
      <c r="K368" s="507">
        <v>1</v>
      </c>
      <c r="L368" s="427"/>
      <c r="M368" s="315">
        <f>K368*L368</f>
        <v>0</v>
      </c>
      <c r="O368" s="142"/>
      <c r="P368" s="201"/>
      <c r="Q368" s="473"/>
    </row>
    <row r="369" spans="1:17">
      <c r="A369" s="259" t="s">
        <v>801</v>
      </c>
      <c r="B369" s="428"/>
      <c r="C369" s="428"/>
      <c r="D369" s="428"/>
      <c r="E369" s="60"/>
      <c r="F369" s="423" t="s">
        <v>45</v>
      </c>
      <c r="G369" s="430"/>
      <c r="H369" s="245" t="s">
        <v>30</v>
      </c>
      <c r="I369" s="506">
        <v>0</v>
      </c>
      <c r="J369" s="424" t="s">
        <v>782</v>
      </c>
      <c r="K369" s="459" t="s">
        <v>30</v>
      </c>
      <c r="L369" s="418" t="s">
        <v>605</v>
      </c>
      <c r="M369" s="315" t="s">
        <v>606</v>
      </c>
      <c r="O369" s="145"/>
      <c r="P369" s="201"/>
      <c r="Q369" s="473"/>
    </row>
    <row r="370" spans="1:17">
      <c r="A370" s="433"/>
      <c r="B370" s="428"/>
      <c r="C370" s="428"/>
      <c r="D370" s="428"/>
      <c r="E370" s="41" t="s">
        <v>274</v>
      </c>
      <c r="F370" s="421"/>
      <c r="G370" s="249"/>
      <c r="H370" s="244"/>
      <c r="I370" s="345"/>
      <c r="J370" s="244"/>
      <c r="K370" s="339"/>
      <c r="L370" s="520"/>
      <c r="M370" s="126"/>
      <c r="O370" s="145"/>
      <c r="P370" s="201"/>
    </row>
    <row r="371" spans="1:17" ht="15" thickBot="1">
      <c r="A371" s="428"/>
      <c r="B371" s="428"/>
      <c r="C371" s="428"/>
      <c r="D371" s="428"/>
      <c r="E371" s="420"/>
      <c r="F371" s="421"/>
      <c r="G371" s="431"/>
      <c r="H371" s="403"/>
      <c r="I371" s="256"/>
      <c r="J371" s="240"/>
      <c r="K371" s="341" t="s">
        <v>234</v>
      </c>
      <c r="L371" s="532">
        <f>SUM(M342:M370)</f>
        <v>0</v>
      </c>
      <c r="M371" s="532"/>
      <c r="O371" s="475"/>
      <c r="P371" s="201"/>
    </row>
    <row r="372" spans="1:17">
      <c r="A372" s="419" t="s">
        <v>275</v>
      </c>
      <c r="B372" s="428"/>
      <c r="C372" s="428"/>
      <c r="D372" s="428"/>
      <c r="E372" s="420"/>
      <c r="F372" s="402"/>
      <c r="G372" s="436"/>
      <c r="H372" s="404"/>
      <c r="I372" s="343"/>
      <c r="J372" s="404"/>
      <c r="K372" s="331"/>
      <c r="L372" s="412"/>
      <c r="M372" s="413"/>
      <c r="O372" s="142"/>
      <c r="P372" s="201"/>
    </row>
    <row r="373" spans="1:17">
      <c r="A373" s="419"/>
      <c r="B373" s="428"/>
      <c r="C373" s="428"/>
      <c r="D373" s="428"/>
      <c r="E373" s="420"/>
      <c r="F373" s="402"/>
      <c r="G373" s="436"/>
      <c r="H373" s="404"/>
      <c r="I373" s="343"/>
      <c r="J373" s="404"/>
      <c r="K373" s="331"/>
      <c r="L373" s="412"/>
      <c r="M373" s="413"/>
      <c r="O373" s="142"/>
      <c r="P373" s="201"/>
    </row>
    <row r="374" spans="1:17">
      <c r="A374" s="419" t="s">
        <v>276</v>
      </c>
      <c r="B374" s="428"/>
      <c r="C374" s="428"/>
      <c r="D374" s="428"/>
      <c r="E374" s="112"/>
      <c r="F374" s="402"/>
      <c r="G374" s="436"/>
      <c r="H374" s="404"/>
      <c r="I374" s="343"/>
      <c r="J374" s="404"/>
      <c r="K374" s="331"/>
      <c r="L374" s="412"/>
      <c r="M374" s="413"/>
      <c r="O374" s="142"/>
      <c r="P374" s="201"/>
    </row>
    <row r="375" spans="1:17">
      <c r="A375" s="428" t="s">
        <v>277</v>
      </c>
      <c r="B375" s="428"/>
      <c r="C375" s="428"/>
      <c r="D375" s="428"/>
      <c r="E375" s="420"/>
      <c r="F375" s="402"/>
      <c r="G375" s="436"/>
      <c r="H375" s="404"/>
      <c r="I375" s="343"/>
      <c r="J375" s="404"/>
      <c r="K375" s="331"/>
      <c r="L375" s="412"/>
      <c r="M375" s="413"/>
      <c r="O375" s="142"/>
      <c r="P375" s="201"/>
    </row>
    <row r="376" spans="1:17">
      <c r="A376" s="428" t="s">
        <v>278</v>
      </c>
      <c r="B376" s="428"/>
      <c r="C376" s="428"/>
      <c r="D376" s="428"/>
      <c r="E376" s="420"/>
      <c r="F376" s="402"/>
      <c r="G376" s="436"/>
      <c r="H376" s="404"/>
      <c r="I376" s="343"/>
      <c r="J376" s="404"/>
      <c r="K376" s="331"/>
      <c r="L376" s="412"/>
      <c r="M376" s="413"/>
      <c r="O376" s="142"/>
      <c r="P376" s="201"/>
    </row>
    <row r="377" spans="1:17">
      <c r="A377" s="176" t="s">
        <v>279</v>
      </c>
      <c r="B377" s="428"/>
      <c r="C377" s="428"/>
      <c r="D377" s="428"/>
      <c r="E377" s="420"/>
      <c r="F377" s="402"/>
      <c r="G377" s="436"/>
      <c r="H377" s="404"/>
      <c r="I377" s="343"/>
      <c r="J377" s="404"/>
      <c r="K377" s="331"/>
      <c r="L377" s="412"/>
      <c r="M377" s="413"/>
      <c r="O377" s="142"/>
      <c r="P377" s="201"/>
    </row>
    <row r="378" spans="1:17">
      <c r="A378" s="428"/>
      <c r="B378" s="428"/>
      <c r="C378" s="428"/>
      <c r="D378" s="428"/>
      <c r="E378" s="420"/>
      <c r="F378" s="402"/>
      <c r="G378" s="436"/>
      <c r="H378" s="404"/>
      <c r="I378" s="343"/>
      <c r="J378" s="404"/>
      <c r="K378" s="331"/>
      <c r="L378" s="412"/>
      <c r="M378" s="413"/>
      <c r="O378" s="142"/>
      <c r="P378" s="201"/>
    </row>
    <row r="379" spans="1:17">
      <c r="A379" s="419" t="s">
        <v>280</v>
      </c>
      <c r="B379" s="428"/>
      <c r="C379" s="428"/>
      <c r="D379" s="428"/>
      <c r="E379" s="420"/>
      <c r="F379" s="402"/>
      <c r="G379" s="436"/>
      <c r="H379" s="404"/>
      <c r="I379" s="343"/>
      <c r="J379" s="404"/>
      <c r="K379" s="331"/>
      <c r="L379" s="412"/>
      <c r="M379" s="413"/>
      <c r="O379" s="142"/>
      <c r="P379" s="201"/>
    </row>
    <row r="380" spans="1:17">
      <c r="A380" s="428" t="s">
        <v>281</v>
      </c>
      <c r="B380" s="428"/>
      <c r="C380" s="428"/>
      <c r="D380" s="428"/>
      <c r="E380" s="420"/>
      <c r="F380" s="402"/>
      <c r="G380" s="436"/>
      <c r="H380" s="404"/>
      <c r="I380" s="343"/>
      <c r="J380" s="404"/>
      <c r="K380" s="331"/>
      <c r="L380" s="412"/>
      <c r="M380" s="413"/>
      <c r="O380" s="142"/>
      <c r="P380" s="201"/>
    </row>
    <row r="381" spans="1:17">
      <c r="A381" s="428"/>
      <c r="B381" s="428"/>
      <c r="C381" s="428"/>
      <c r="D381" s="428"/>
      <c r="E381" s="420"/>
      <c r="F381" s="402"/>
      <c r="G381" s="436"/>
      <c r="H381" s="404"/>
      <c r="I381" s="343"/>
      <c r="J381" s="404"/>
      <c r="K381" s="331"/>
      <c r="L381" s="412"/>
      <c r="M381" s="413"/>
      <c r="O381" s="142"/>
      <c r="P381" s="201"/>
    </row>
    <row r="382" spans="1:17">
      <c r="A382" s="419" t="s">
        <v>282</v>
      </c>
      <c r="B382" s="428"/>
      <c r="C382" s="428"/>
      <c r="D382" s="428"/>
      <c r="E382" s="420"/>
      <c r="F382" s="402"/>
      <c r="G382" s="436"/>
      <c r="H382" s="404"/>
      <c r="I382" s="343"/>
      <c r="J382" s="404"/>
      <c r="K382" s="331"/>
      <c r="L382" s="412"/>
      <c r="M382" s="413"/>
      <c r="O382" s="142"/>
      <c r="P382" s="201"/>
    </row>
    <row r="383" spans="1:17">
      <c r="A383" s="428" t="s">
        <v>283</v>
      </c>
      <c r="B383" s="428"/>
      <c r="C383" s="428"/>
      <c r="D383" s="428"/>
      <c r="E383" s="420"/>
      <c r="F383" s="402"/>
      <c r="G383" s="436"/>
      <c r="H383" s="404"/>
      <c r="I383" s="343"/>
      <c r="J383" s="404"/>
      <c r="K383" s="459" t="s">
        <v>30</v>
      </c>
      <c r="L383" s="418" t="s">
        <v>605</v>
      </c>
      <c r="M383" s="315" t="s">
        <v>606</v>
      </c>
      <c r="O383" s="142"/>
      <c r="P383" s="201"/>
    </row>
    <row r="384" spans="1:17">
      <c r="A384" s="428"/>
      <c r="B384" s="428"/>
      <c r="C384" s="428"/>
      <c r="D384" s="428"/>
      <c r="E384" s="420"/>
      <c r="F384" s="402"/>
      <c r="G384" s="436"/>
      <c r="H384" s="404"/>
      <c r="I384" s="343"/>
      <c r="J384" s="404"/>
      <c r="K384" s="335"/>
      <c r="L384" s="412"/>
      <c r="M384" s="141"/>
      <c r="O384" s="142"/>
      <c r="P384" s="201"/>
    </row>
    <row r="385" spans="1:17">
      <c r="A385" s="419" t="s">
        <v>284</v>
      </c>
      <c r="B385" s="428"/>
      <c r="C385" s="428"/>
      <c r="D385" s="428"/>
      <c r="E385" s="420"/>
      <c r="F385" s="402"/>
      <c r="G385" s="436"/>
      <c r="H385" s="404"/>
      <c r="I385" s="343"/>
      <c r="J385" s="404"/>
      <c r="K385" s="331"/>
      <c r="L385" s="412"/>
      <c r="M385" s="413"/>
      <c r="O385" s="142"/>
      <c r="P385" s="201"/>
    </row>
    <row r="386" spans="1:17">
      <c r="A386" s="428" t="s">
        <v>285</v>
      </c>
      <c r="B386" s="428"/>
      <c r="C386" s="428"/>
      <c r="D386" s="428"/>
      <c r="E386" s="420"/>
      <c r="F386" s="402"/>
      <c r="G386" s="436"/>
      <c r="H386" s="404"/>
      <c r="I386" s="343"/>
      <c r="J386" s="404"/>
      <c r="K386" s="334">
        <v>1</v>
      </c>
      <c r="L386" s="427"/>
      <c r="M386" s="426">
        <f>K386*L386</f>
        <v>0</v>
      </c>
      <c r="O386" s="142"/>
      <c r="P386" s="201"/>
      <c r="Q386" s="473"/>
    </row>
    <row r="387" spans="1:17">
      <c r="A387" s="428"/>
      <c r="B387" s="428"/>
      <c r="C387" s="428"/>
      <c r="D387" s="428"/>
      <c r="E387" s="420"/>
      <c r="F387" s="402"/>
      <c r="G387" s="436"/>
      <c r="H387" s="404"/>
      <c r="I387" s="343"/>
      <c r="J387" s="404"/>
      <c r="K387" s="335"/>
      <c r="L387" s="412"/>
      <c r="M387" s="141"/>
      <c r="O387" s="142"/>
      <c r="P387" s="201"/>
    </row>
    <row r="388" spans="1:17">
      <c r="A388" s="419" t="s">
        <v>286</v>
      </c>
      <c r="B388" s="428"/>
      <c r="C388" s="428"/>
      <c r="D388" s="428"/>
      <c r="E388" s="420"/>
      <c r="F388" s="402"/>
      <c r="G388" s="436"/>
      <c r="H388" s="404"/>
      <c r="I388" s="343"/>
      <c r="J388" s="404"/>
      <c r="K388" s="331"/>
      <c r="L388" s="412"/>
      <c r="M388" s="413"/>
      <c r="O388" s="142"/>
      <c r="P388" s="201"/>
    </row>
    <row r="389" spans="1:17">
      <c r="A389" s="428" t="s">
        <v>287</v>
      </c>
      <c r="B389" s="428"/>
      <c r="C389" s="428"/>
      <c r="D389" s="428"/>
      <c r="E389" s="420"/>
      <c r="F389" s="402"/>
      <c r="G389" s="436"/>
      <c r="H389" s="404"/>
      <c r="I389" s="343"/>
      <c r="J389" s="424" t="s">
        <v>288</v>
      </c>
      <c r="K389" s="459">
        <v>1</v>
      </c>
      <c r="L389" s="427"/>
      <c r="M389" s="315">
        <f>L389*K389</f>
        <v>0</v>
      </c>
      <c r="O389" s="142"/>
      <c r="P389" s="201"/>
      <c r="Q389" s="473"/>
    </row>
    <row r="390" spans="1:17">
      <c r="A390" s="428"/>
      <c r="B390" s="428"/>
      <c r="C390" s="428"/>
      <c r="D390" s="428"/>
      <c r="E390" s="420"/>
      <c r="F390" s="402"/>
      <c r="G390" s="436"/>
      <c r="H390" s="404"/>
      <c r="I390" s="343"/>
      <c r="J390" s="403"/>
      <c r="K390" s="335"/>
      <c r="L390" s="142"/>
      <c r="M390" s="141"/>
      <c r="O390" s="142"/>
      <c r="P390" s="201"/>
    </row>
    <row r="391" spans="1:17">
      <c r="A391" s="419" t="s">
        <v>289</v>
      </c>
      <c r="B391" s="428"/>
      <c r="C391" s="428"/>
      <c r="D391" s="428"/>
      <c r="E391" s="422" t="s">
        <v>290</v>
      </c>
      <c r="F391" s="402"/>
      <c r="G391" s="436"/>
      <c r="H391" s="404"/>
      <c r="I391" s="343"/>
      <c r="J391" s="404"/>
      <c r="K391" s="331"/>
      <c r="L391" s="412"/>
      <c r="M391" s="413"/>
      <c r="O391" s="142"/>
      <c r="P391" s="201"/>
    </row>
    <row r="392" spans="1:17">
      <c r="A392" s="428" t="s">
        <v>291</v>
      </c>
      <c r="B392" s="428"/>
      <c r="C392" s="428"/>
      <c r="D392" s="404"/>
      <c r="E392" s="422" t="s">
        <v>292</v>
      </c>
      <c r="F392" s="177" t="s">
        <v>73</v>
      </c>
      <c r="G392" s="430">
        <v>475</v>
      </c>
      <c r="H392" s="424">
        <v>40</v>
      </c>
      <c r="I392" s="236">
        <f>+G392/H392</f>
        <v>11.875</v>
      </c>
      <c r="J392" s="424" t="s">
        <v>293</v>
      </c>
      <c r="K392" s="334">
        <v>5</v>
      </c>
      <c r="L392" s="427"/>
      <c r="M392" s="426">
        <f>K392*L392</f>
        <v>0</v>
      </c>
      <c r="O392" s="142"/>
      <c r="P392" s="201"/>
      <c r="Q392" s="473"/>
    </row>
    <row r="393" spans="1:17">
      <c r="A393" s="428" t="s">
        <v>294</v>
      </c>
      <c r="B393" s="428"/>
      <c r="C393" s="428"/>
      <c r="D393" s="428"/>
      <c r="E393" s="422" t="s">
        <v>295</v>
      </c>
      <c r="F393" s="177" t="s">
        <v>73</v>
      </c>
      <c r="G393" s="430">
        <v>125</v>
      </c>
      <c r="H393" s="424">
        <v>40</v>
      </c>
      <c r="I393" s="236">
        <f t="shared" ref="I393" si="24">+G393/H393</f>
        <v>3.125</v>
      </c>
      <c r="J393" s="424" t="s">
        <v>293</v>
      </c>
      <c r="K393" s="334">
        <v>2</v>
      </c>
      <c r="L393" s="427"/>
      <c r="M393" s="426">
        <f>K393*L393</f>
        <v>0</v>
      </c>
      <c r="O393" s="142"/>
      <c r="P393" s="201"/>
      <c r="Q393" s="473"/>
    </row>
    <row r="394" spans="1:17">
      <c r="A394" s="428" t="s">
        <v>296</v>
      </c>
      <c r="B394" s="428"/>
      <c r="C394" s="428"/>
      <c r="D394" s="428"/>
      <c r="E394" s="422" t="s">
        <v>295</v>
      </c>
      <c r="F394" s="177" t="s">
        <v>73</v>
      </c>
      <c r="G394" s="430">
        <v>80</v>
      </c>
      <c r="H394" s="424" t="s">
        <v>783</v>
      </c>
      <c r="I394" s="236">
        <f>+G394/20</f>
        <v>4</v>
      </c>
      <c r="J394" s="424" t="s">
        <v>293</v>
      </c>
      <c r="K394" s="334">
        <v>2</v>
      </c>
      <c r="L394" s="427"/>
      <c r="M394" s="426">
        <f>K394*L394</f>
        <v>0</v>
      </c>
      <c r="O394" s="142"/>
      <c r="P394" s="201"/>
      <c r="Q394" s="473"/>
    </row>
    <row r="395" spans="1:17">
      <c r="A395" s="428"/>
      <c r="B395" s="428"/>
      <c r="C395" s="428"/>
      <c r="D395" s="428"/>
      <c r="E395" s="420"/>
      <c r="F395" s="421" t="s">
        <v>297</v>
      </c>
      <c r="G395" s="431"/>
      <c r="H395" s="403"/>
      <c r="I395" s="343"/>
      <c r="J395" s="403"/>
      <c r="K395" s="335"/>
      <c r="L395" s="142"/>
      <c r="M395" s="141"/>
      <c r="O395" s="142"/>
      <c r="P395" s="201"/>
    </row>
    <row r="396" spans="1:17">
      <c r="A396" s="428"/>
      <c r="B396" s="428"/>
      <c r="C396" s="428"/>
      <c r="D396" s="428"/>
      <c r="E396" s="420"/>
      <c r="F396" s="421" t="s">
        <v>774</v>
      </c>
      <c r="G396" s="431"/>
      <c r="H396" s="403"/>
      <c r="I396" s="343"/>
      <c r="J396" s="403"/>
      <c r="K396" s="335"/>
      <c r="L396" s="142"/>
      <c r="M396" s="141"/>
      <c r="O396" s="142"/>
      <c r="P396" s="201"/>
    </row>
    <row r="397" spans="1:17">
      <c r="A397" s="419" t="s">
        <v>298</v>
      </c>
      <c r="B397" s="428"/>
      <c r="C397" s="428"/>
      <c r="D397" s="428"/>
      <c r="E397" s="420"/>
      <c r="F397" s="402"/>
      <c r="G397" s="436"/>
      <c r="H397" s="404"/>
      <c r="I397" s="343"/>
      <c r="J397" s="404"/>
      <c r="K397" s="331"/>
      <c r="L397" s="412"/>
      <c r="M397" s="413"/>
      <c r="O397" s="142"/>
      <c r="P397" s="201"/>
    </row>
    <row r="398" spans="1:17">
      <c r="A398" s="419" t="s">
        <v>299</v>
      </c>
      <c r="B398" s="428"/>
      <c r="C398" s="428"/>
      <c r="D398" s="428"/>
      <c r="E398" s="420"/>
      <c r="F398" s="402"/>
      <c r="G398" s="436"/>
      <c r="H398" s="404"/>
      <c r="I398" s="343"/>
      <c r="J398" s="404"/>
      <c r="K398" s="331"/>
      <c r="L398" s="412"/>
      <c r="M398" s="413"/>
      <c r="O398" s="142"/>
      <c r="P398" s="201"/>
    </row>
    <row r="399" spans="1:17">
      <c r="A399" s="428" t="s">
        <v>300</v>
      </c>
      <c r="B399" s="428"/>
      <c r="C399" s="428"/>
      <c r="D399" s="428"/>
      <c r="E399" s="422" t="s">
        <v>301</v>
      </c>
      <c r="F399" s="177" t="s">
        <v>73</v>
      </c>
      <c r="G399" s="430">
        <v>475</v>
      </c>
      <c r="H399" s="424" t="s">
        <v>302</v>
      </c>
      <c r="I399" s="236">
        <v>12</v>
      </c>
      <c r="J399" s="424" t="s">
        <v>303</v>
      </c>
      <c r="K399" s="334">
        <v>5</v>
      </c>
      <c r="L399" s="427"/>
      <c r="M399" s="426">
        <f>K399*L399</f>
        <v>0</v>
      </c>
      <c r="O399" s="142"/>
      <c r="P399" s="201"/>
      <c r="Q399" s="473"/>
    </row>
    <row r="400" spans="1:17">
      <c r="A400" s="428" t="s">
        <v>838</v>
      </c>
      <c r="B400" s="428"/>
      <c r="C400" s="428"/>
      <c r="D400" s="428"/>
      <c r="E400" s="422" t="s">
        <v>305</v>
      </c>
      <c r="F400" s="177" t="s">
        <v>73</v>
      </c>
      <c r="G400" s="430">
        <v>475</v>
      </c>
      <c r="H400" s="424" t="s">
        <v>302</v>
      </c>
      <c r="I400" s="236">
        <v>12</v>
      </c>
      <c r="J400" s="424" t="s">
        <v>303</v>
      </c>
      <c r="K400" s="334">
        <v>5</v>
      </c>
      <c r="L400" s="427"/>
      <c r="M400" s="426">
        <f>K400*L400</f>
        <v>0</v>
      </c>
      <c r="O400" s="142"/>
      <c r="P400" s="201"/>
      <c r="Q400" s="473"/>
    </row>
    <row r="401" spans="1:17">
      <c r="A401" s="428" t="s">
        <v>306</v>
      </c>
      <c r="B401" s="428"/>
      <c r="C401" s="428"/>
      <c r="D401" s="428"/>
      <c r="E401" s="422" t="s">
        <v>307</v>
      </c>
      <c r="F401" s="177" t="s">
        <v>73</v>
      </c>
      <c r="G401" s="430">
        <v>475</v>
      </c>
      <c r="H401" s="424" t="s">
        <v>308</v>
      </c>
      <c r="I401" s="236">
        <v>2</v>
      </c>
      <c r="J401" s="424" t="s">
        <v>288</v>
      </c>
      <c r="K401" s="334">
        <v>1</v>
      </c>
      <c r="L401" s="427"/>
      <c r="M401" s="426">
        <f>K401*L401</f>
        <v>0</v>
      </c>
      <c r="O401" s="142"/>
      <c r="P401" s="201"/>
      <c r="Q401" s="473"/>
    </row>
    <row r="402" spans="1:17">
      <c r="A402" s="428" t="s">
        <v>309</v>
      </c>
      <c r="B402" s="428"/>
      <c r="C402" s="428"/>
      <c r="D402" s="428"/>
      <c r="E402" s="422" t="s">
        <v>310</v>
      </c>
      <c r="F402" s="177" t="s">
        <v>73</v>
      </c>
      <c r="G402" s="430">
        <v>125</v>
      </c>
      <c r="H402" s="424" t="s">
        <v>311</v>
      </c>
      <c r="I402" s="236">
        <v>1</v>
      </c>
      <c r="J402" s="424" t="s">
        <v>312</v>
      </c>
      <c r="K402" s="334">
        <v>1</v>
      </c>
      <c r="L402" s="427"/>
      <c r="M402" s="426">
        <f>K402*L402</f>
        <v>0</v>
      </c>
      <c r="O402" s="142"/>
      <c r="P402" s="201"/>
      <c r="Q402" s="473"/>
    </row>
    <row r="403" spans="1:17">
      <c r="A403" s="428" t="s">
        <v>313</v>
      </c>
      <c r="B403" s="428"/>
      <c r="C403" s="428"/>
      <c r="D403" s="428"/>
      <c r="E403" s="420"/>
      <c r="F403" s="62"/>
      <c r="G403" s="255"/>
      <c r="H403" s="63"/>
      <c r="I403" s="376"/>
      <c r="J403" s="63"/>
      <c r="K403" s="441"/>
      <c r="L403" s="132"/>
      <c r="M403" s="86"/>
      <c r="O403" s="144"/>
      <c r="P403" s="201"/>
    </row>
    <row r="404" spans="1:17">
      <c r="A404" s="428" t="s">
        <v>314</v>
      </c>
      <c r="B404" s="428"/>
      <c r="C404" s="428"/>
      <c r="D404" s="428"/>
      <c r="E404" s="422" t="s">
        <v>310</v>
      </c>
      <c r="F404" s="423" t="s">
        <v>73</v>
      </c>
      <c r="G404" s="430">
        <v>80</v>
      </c>
      <c r="H404" s="424" t="s">
        <v>315</v>
      </c>
      <c r="I404" s="236">
        <v>1</v>
      </c>
      <c r="J404" s="424" t="s">
        <v>312</v>
      </c>
      <c r="K404" s="459" t="s">
        <v>30</v>
      </c>
      <c r="L404" s="418" t="s">
        <v>605</v>
      </c>
      <c r="M404" s="315" t="s">
        <v>606</v>
      </c>
      <c r="O404" s="142"/>
      <c r="P404" s="201"/>
      <c r="Q404" s="473"/>
    </row>
    <row r="405" spans="1:17">
      <c r="A405" s="433"/>
      <c r="B405" s="433"/>
      <c r="C405" s="433"/>
      <c r="E405" s="322" t="s">
        <v>775</v>
      </c>
      <c r="G405" s="435"/>
      <c r="I405" s="460"/>
      <c r="K405" s="460"/>
      <c r="L405" s="435"/>
      <c r="O405" s="471"/>
      <c r="P405" s="201"/>
    </row>
    <row r="406" spans="1:17">
      <c r="A406" s="428"/>
      <c r="B406" s="428"/>
      <c r="C406" s="428"/>
      <c r="D406" s="428"/>
      <c r="E406" s="322" t="s">
        <v>776</v>
      </c>
      <c r="F406" s="421"/>
      <c r="G406" s="431"/>
      <c r="H406" s="403"/>
      <c r="I406" s="256"/>
      <c r="J406" s="403"/>
      <c r="K406" s="335"/>
      <c r="L406" s="142"/>
      <c r="M406" s="141"/>
      <c r="O406" s="142"/>
      <c r="P406" s="201"/>
    </row>
    <row r="407" spans="1:17">
      <c r="A407" s="428"/>
      <c r="B407" s="428"/>
      <c r="C407" s="428"/>
      <c r="D407" s="428"/>
      <c r="E407" s="322" t="s">
        <v>777</v>
      </c>
      <c r="F407" s="421"/>
      <c r="G407" s="431"/>
      <c r="H407" s="403"/>
      <c r="I407" s="256"/>
      <c r="J407" s="403"/>
      <c r="K407" s="335"/>
      <c r="L407" s="142"/>
      <c r="M407" s="141"/>
      <c r="O407" s="142"/>
      <c r="P407" s="201"/>
    </row>
    <row r="408" spans="1:17">
      <c r="A408" s="419" t="s">
        <v>316</v>
      </c>
      <c r="B408" s="428"/>
      <c r="C408" s="428"/>
      <c r="D408" s="428"/>
      <c r="E408" s="420"/>
      <c r="F408" s="402"/>
      <c r="G408" s="436"/>
      <c r="H408" s="404"/>
      <c r="I408" s="343"/>
      <c r="J408" s="404"/>
      <c r="K408" s="331"/>
      <c r="L408" s="412"/>
      <c r="M408" s="413"/>
      <c r="O408" s="142"/>
      <c r="P408" s="201"/>
    </row>
    <row r="409" spans="1:17">
      <c r="A409" s="428" t="s">
        <v>300</v>
      </c>
      <c r="B409" s="428"/>
      <c r="C409" s="428"/>
      <c r="D409" s="428"/>
      <c r="E409" s="422" t="s">
        <v>301</v>
      </c>
      <c r="F409" s="177" t="s">
        <v>34</v>
      </c>
      <c r="G409" s="430">
        <v>11</v>
      </c>
      <c r="H409" s="424" t="s">
        <v>821</v>
      </c>
      <c r="I409" s="236">
        <f>+G409/8</f>
        <v>1.375</v>
      </c>
      <c r="J409" s="424" t="s">
        <v>303</v>
      </c>
      <c r="K409" s="334">
        <v>1</v>
      </c>
      <c r="L409" s="427"/>
      <c r="M409" s="426">
        <f>K409*L409</f>
        <v>0</v>
      </c>
      <c r="O409" s="142"/>
      <c r="P409" s="201"/>
      <c r="Q409" s="473"/>
    </row>
    <row r="410" spans="1:17">
      <c r="A410" s="428" t="s">
        <v>304</v>
      </c>
      <c r="B410" s="428"/>
      <c r="C410" s="428"/>
      <c r="D410" s="428"/>
      <c r="E410" s="422" t="s">
        <v>305</v>
      </c>
      <c r="F410" s="177" t="s">
        <v>34</v>
      </c>
      <c r="G410" s="430">
        <v>11</v>
      </c>
      <c r="H410" s="424" t="s">
        <v>821</v>
      </c>
      <c r="I410" s="236">
        <f t="shared" ref="I410" si="25">+G410/8</f>
        <v>1.375</v>
      </c>
      <c r="J410" s="424" t="s">
        <v>303</v>
      </c>
      <c r="K410" s="334">
        <v>1</v>
      </c>
      <c r="L410" s="427"/>
      <c r="M410" s="426">
        <f>K410*L410</f>
        <v>0</v>
      </c>
      <c r="O410" s="142"/>
      <c r="P410" s="201"/>
      <c r="Q410" s="473"/>
    </row>
    <row r="411" spans="1:17">
      <c r="A411" s="428" t="s">
        <v>306</v>
      </c>
      <c r="B411" s="428"/>
      <c r="C411" s="428"/>
      <c r="D411" s="428"/>
      <c r="E411" s="422" t="s">
        <v>307</v>
      </c>
      <c r="F411" s="177" t="s">
        <v>34</v>
      </c>
      <c r="G411" s="430">
        <v>11</v>
      </c>
      <c r="H411" s="424" t="s">
        <v>308</v>
      </c>
      <c r="I411" s="236">
        <f>+G411/500</f>
        <v>2.1999999999999999E-2</v>
      </c>
      <c r="J411" s="424" t="s">
        <v>288</v>
      </c>
      <c r="K411" s="334">
        <v>1</v>
      </c>
      <c r="L411" s="427"/>
      <c r="M411" s="426">
        <f>K411*L411</f>
        <v>0</v>
      </c>
      <c r="O411" s="142"/>
      <c r="P411" s="201"/>
      <c r="Q411" s="473"/>
    </row>
    <row r="412" spans="1:17">
      <c r="A412" s="428" t="s">
        <v>309</v>
      </c>
      <c r="B412" s="428"/>
      <c r="C412" s="428"/>
      <c r="D412" s="428"/>
      <c r="E412" s="422" t="s">
        <v>310</v>
      </c>
      <c r="F412" s="177" t="s">
        <v>34</v>
      </c>
      <c r="G412" s="430"/>
      <c r="H412" s="424" t="s">
        <v>311</v>
      </c>
      <c r="I412" s="236">
        <f>+G412/2000</f>
        <v>0</v>
      </c>
      <c r="J412" s="424" t="s">
        <v>312</v>
      </c>
      <c r="K412" s="459" t="s">
        <v>30</v>
      </c>
      <c r="L412" s="418" t="s">
        <v>605</v>
      </c>
      <c r="M412" s="315" t="s">
        <v>606</v>
      </c>
      <c r="O412" s="142"/>
      <c r="P412" s="201"/>
      <c r="Q412" s="473"/>
    </row>
    <row r="413" spans="1:17">
      <c r="A413" s="428"/>
      <c r="B413" s="428"/>
      <c r="C413" s="428"/>
      <c r="D413" s="428"/>
      <c r="E413" s="420"/>
      <c r="F413" s="421"/>
      <c r="G413" s="431"/>
      <c r="H413" s="403"/>
      <c r="I413" s="256"/>
      <c r="J413" s="403"/>
      <c r="K413" s="335"/>
      <c r="L413" s="142"/>
      <c r="M413" s="141"/>
      <c r="O413" s="142"/>
      <c r="P413" s="201"/>
    </row>
    <row r="414" spans="1:17">
      <c r="A414" s="419" t="s">
        <v>317</v>
      </c>
      <c r="B414" s="428"/>
      <c r="C414" s="428"/>
      <c r="D414" s="428"/>
      <c r="E414" s="420"/>
      <c r="F414" s="402"/>
      <c r="G414" s="436"/>
      <c r="H414" s="404"/>
      <c r="I414" s="343"/>
      <c r="J414" s="404"/>
      <c r="K414" s="331"/>
      <c r="L414" s="412"/>
      <c r="M414" s="413"/>
      <c r="O414" s="142"/>
      <c r="P414" s="201"/>
    </row>
    <row r="415" spans="1:17">
      <c r="A415" s="428" t="s">
        <v>300</v>
      </c>
      <c r="B415" s="428"/>
      <c r="C415" s="428"/>
      <c r="D415" s="428"/>
      <c r="E415" s="422" t="s">
        <v>301</v>
      </c>
      <c r="F415" s="177" t="s">
        <v>34</v>
      </c>
      <c r="G415" s="430"/>
      <c r="H415" s="424" t="s">
        <v>821</v>
      </c>
      <c r="I415" s="236">
        <f>+G415/8</f>
        <v>0</v>
      </c>
      <c r="J415" s="424" t="s">
        <v>303</v>
      </c>
      <c r="K415" s="459" t="s">
        <v>30</v>
      </c>
      <c r="L415" s="418" t="s">
        <v>605</v>
      </c>
      <c r="M415" s="315" t="s">
        <v>606</v>
      </c>
      <c r="O415" s="142"/>
      <c r="P415" s="201"/>
      <c r="Q415" s="473"/>
    </row>
    <row r="416" spans="1:17">
      <c r="A416" s="428" t="s">
        <v>304</v>
      </c>
      <c r="B416" s="428"/>
      <c r="C416" s="428"/>
      <c r="D416" s="428"/>
      <c r="E416" s="422" t="s">
        <v>305</v>
      </c>
      <c r="F416" s="177" t="s">
        <v>34</v>
      </c>
      <c r="G416" s="430"/>
      <c r="H416" s="424" t="s">
        <v>821</v>
      </c>
      <c r="I416" s="236">
        <f t="shared" ref="I416" si="26">+G416/8</f>
        <v>0</v>
      </c>
      <c r="J416" s="424" t="s">
        <v>303</v>
      </c>
      <c r="K416" s="459" t="s">
        <v>30</v>
      </c>
      <c r="L416" s="418" t="s">
        <v>605</v>
      </c>
      <c r="M416" s="315" t="s">
        <v>606</v>
      </c>
      <c r="O416" s="142"/>
      <c r="P416" s="201"/>
      <c r="Q416" s="473"/>
    </row>
    <row r="417" spans="1:17">
      <c r="A417" s="428" t="s">
        <v>306</v>
      </c>
      <c r="B417" s="428"/>
      <c r="C417" s="428"/>
      <c r="D417" s="428"/>
      <c r="E417" s="422" t="s">
        <v>307</v>
      </c>
      <c r="F417" s="177" t="s">
        <v>34</v>
      </c>
      <c r="G417" s="430"/>
      <c r="H417" s="424" t="s">
        <v>308</v>
      </c>
      <c r="I417" s="236">
        <f>+G417/500</f>
        <v>0</v>
      </c>
      <c r="J417" s="424" t="s">
        <v>288</v>
      </c>
      <c r="K417" s="459" t="s">
        <v>30</v>
      </c>
      <c r="L417" s="418" t="s">
        <v>605</v>
      </c>
      <c r="M417" s="315" t="s">
        <v>606</v>
      </c>
      <c r="O417" s="142"/>
      <c r="P417" s="201"/>
      <c r="Q417" s="473"/>
    </row>
    <row r="418" spans="1:17">
      <c r="A418" s="428"/>
      <c r="B418" s="428"/>
      <c r="C418" s="428"/>
      <c r="D418" s="428"/>
      <c r="E418" s="420"/>
      <c r="F418" s="421"/>
      <c r="G418" s="431"/>
      <c r="H418" s="403"/>
      <c r="I418" s="256"/>
      <c r="J418" s="403"/>
      <c r="K418" s="335"/>
      <c r="L418" s="142"/>
      <c r="M418" s="141"/>
      <c r="O418" s="142"/>
      <c r="P418" s="201"/>
    </row>
    <row r="419" spans="1:17">
      <c r="A419" s="419" t="s">
        <v>820</v>
      </c>
      <c r="B419" s="428"/>
      <c r="C419" s="428"/>
      <c r="D419" s="428"/>
      <c r="E419" s="420"/>
      <c r="F419" s="402"/>
      <c r="G419" s="436"/>
      <c r="H419" s="404"/>
      <c r="I419" s="343"/>
      <c r="J419" s="404"/>
      <c r="K419" s="331"/>
      <c r="L419" s="412"/>
      <c r="M419" s="413"/>
      <c r="O419" s="142"/>
      <c r="P419" s="201"/>
    </row>
    <row r="420" spans="1:17">
      <c r="A420" s="428" t="s">
        <v>300</v>
      </c>
      <c r="B420" s="428"/>
      <c r="C420" s="428"/>
      <c r="D420" s="428"/>
      <c r="E420" s="422" t="s">
        <v>301</v>
      </c>
      <c r="F420" s="177" t="s">
        <v>108</v>
      </c>
      <c r="G420" s="430"/>
      <c r="H420" s="424" t="s">
        <v>821</v>
      </c>
      <c r="I420" s="236">
        <f>+G420/8</f>
        <v>0</v>
      </c>
      <c r="J420" s="424" t="s">
        <v>303</v>
      </c>
      <c r="K420" s="459" t="s">
        <v>30</v>
      </c>
      <c r="L420" s="418" t="s">
        <v>605</v>
      </c>
      <c r="M420" s="315" t="s">
        <v>606</v>
      </c>
      <c r="O420" s="142"/>
      <c r="P420" s="201"/>
      <c r="Q420" s="473"/>
    </row>
    <row r="421" spans="1:17">
      <c r="A421" s="428" t="s">
        <v>838</v>
      </c>
      <c r="B421" s="428"/>
      <c r="C421" s="428"/>
      <c r="D421" s="428"/>
      <c r="E421" s="422" t="s">
        <v>305</v>
      </c>
      <c r="F421" s="177" t="s">
        <v>108</v>
      </c>
      <c r="G421" s="430"/>
      <c r="H421" s="424" t="s">
        <v>821</v>
      </c>
      <c r="I421" s="236">
        <f t="shared" ref="I421" si="27">+G421/8</f>
        <v>0</v>
      </c>
      <c r="J421" s="424" t="s">
        <v>303</v>
      </c>
      <c r="K421" s="459" t="s">
        <v>30</v>
      </c>
      <c r="L421" s="418" t="s">
        <v>605</v>
      </c>
      <c r="M421" s="315" t="s">
        <v>606</v>
      </c>
      <c r="O421" s="142"/>
      <c r="P421" s="201"/>
      <c r="Q421" s="473"/>
    </row>
    <row r="422" spans="1:17">
      <c r="A422" s="428" t="s">
        <v>306</v>
      </c>
      <c r="B422" s="428"/>
      <c r="C422" s="428"/>
      <c r="D422" s="428"/>
      <c r="E422" s="422" t="s">
        <v>307</v>
      </c>
      <c r="F422" s="177" t="s">
        <v>108</v>
      </c>
      <c r="G422" s="430"/>
      <c r="H422" s="424" t="s">
        <v>308</v>
      </c>
      <c r="I422" s="236">
        <f>+G422/500</f>
        <v>0</v>
      </c>
      <c r="J422" s="424" t="s">
        <v>288</v>
      </c>
      <c r="K422" s="459" t="s">
        <v>30</v>
      </c>
      <c r="L422" s="418" t="s">
        <v>605</v>
      </c>
      <c r="M422" s="315" t="s">
        <v>606</v>
      </c>
      <c r="O422" s="142"/>
      <c r="P422" s="201"/>
      <c r="Q422" s="473"/>
    </row>
    <row r="423" spans="1:17">
      <c r="A423" s="428"/>
      <c r="B423" s="428"/>
      <c r="C423" s="428"/>
      <c r="D423" s="433"/>
      <c r="E423" s="322" t="s">
        <v>775</v>
      </c>
      <c r="F423" s="421"/>
      <c r="G423" s="431"/>
      <c r="H423" s="403"/>
      <c r="I423" s="256"/>
      <c r="J423" s="403"/>
      <c r="K423" s="335"/>
      <c r="L423" s="142"/>
      <c r="M423" s="141"/>
      <c r="O423" s="142"/>
      <c r="P423" s="201"/>
    </row>
    <row r="424" spans="1:17">
      <c r="A424" s="428"/>
      <c r="B424" s="428"/>
      <c r="C424" s="428"/>
      <c r="D424" s="433"/>
      <c r="E424" s="322" t="s">
        <v>776</v>
      </c>
      <c r="F424" s="421"/>
      <c r="G424" s="431"/>
      <c r="H424" s="403"/>
      <c r="I424" s="256"/>
      <c r="J424" s="403"/>
      <c r="K424" s="335"/>
      <c r="L424" s="142"/>
      <c r="M424" s="141"/>
      <c r="O424" s="142"/>
      <c r="P424" s="201"/>
    </row>
    <row r="425" spans="1:17">
      <c r="A425" s="428"/>
      <c r="B425" s="428"/>
      <c r="C425" s="428"/>
      <c r="D425" s="433"/>
      <c r="E425" s="322" t="s">
        <v>777</v>
      </c>
      <c r="F425" s="421"/>
      <c r="G425" s="431"/>
      <c r="H425" s="403"/>
      <c r="I425" s="256"/>
      <c r="J425" s="403"/>
      <c r="K425" s="335"/>
      <c r="L425" s="142"/>
      <c r="M425" s="141"/>
      <c r="O425" s="142"/>
      <c r="P425" s="201"/>
    </row>
    <row r="426" spans="1:17">
      <c r="A426" s="428"/>
      <c r="B426" s="428"/>
      <c r="C426" s="428"/>
      <c r="D426" s="428"/>
      <c r="E426" s="420"/>
      <c r="F426" s="421"/>
      <c r="G426" s="431"/>
      <c r="H426" s="403"/>
      <c r="I426" s="256"/>
      <c r="J426" s="403"/>
      <c r="K426" s="335"/>
      <c r="L426" s="142"/>
      <c r="M426" s="141"/>
      <c r="O426" s="142"/>
      <c r="P426" s="201"/>
    </row>
    <row r="427" spans="1:17" ht="15" thickBot="1">
      <c r="A427" s="428"/>
      <c r="B427" s="428"/>
      <c r="C427" s="428"/>
      <c r="D427" s="428"/>
      <c r="E427" s="420"/>
      <c r="F427" s="402"/>
      <c r="G427" s="436"/>
      <c r="H427" s="428"/>
      <c r="I427" s="343"/>
      <c r="J427" s="240"/>
      <c r="K427" s="342" t="s">
        <v>275</v>
      </c>
      <c r="L427" s="525">
        <f>SUM(M383:M426)</f>
        <v>0</v>
      </c>
      <c r="M427" s="525"/>
      <c r="O427" s="475"/>
      <c r="P427" s="201"/>
    </row>
    <row r="428" spans="1:17">
      <c r="A428" s="428"/>
      <c r="B428" s="428"/>
      <c r="C428" s="428"/>
      <c r="D428" s="428"/>
      <c r="E428" s="406"/>
      <c r="F428" s="421"/>
      <c r="G428" s="247"/>
      <c r="H428" s="403"/>
      <c r="I428" s="256"/>
      <c r="J428" s="34"/>
      <c r="K428" s="335"/>
      <c r="L428" s="145"/>
      <c r="M428" s="141"/>
      <c r="O428" s="145"/>
      <c r="P428" s="201"/>
    </row>
    <row r="429" spans="1:17">
      <c r="A429" s="419" t="s">
        <v>773</v>
      </c>
      <c r="B429" s="440"/>
      <c r="C429" s="440"/>
      <c r="D429" s="440"/>
      <c r="E429" s="406"/>
      <c r="F429" s="428"/>
      <c r="G429" s="286"/>
      <c r="H429" s="428"/>
      <c r="I429" s="377"/>
      <c r="J429" s="404"/>
      <c r="K429" s="343"/>
      <c r="L429" s="219"/>
      <c r="M429" s="87"/>
      <c r="O429" s="493"/>
      <c r="P429" s="201"/>
    </row>
    <row r="430" spans="1:17">
      <c r="A430" s="212"/>
      <c r="B430" s="440"/>
      <c r="C430" s="440"/>
      <c r="D430" s="440"/>
      <c r="E430" s="411"/>
      <c r="F430" s="421"/>
      <c r="G430" s="287"/>
      <c r="H430" s="138"/>
      <c r="I430" s="256"/>
      <c r="J430" s="403"/>
      <c r="K430" s="256"/>
      <c r="L430" s="219"/>
      <c r="M430" s="87"/>
      <c r="O430" s="493"/>
      <c r="P430" s="201"/>
    </row>
    <row r="431" spans="1:17">
      <c r="A431" s="419" t="s">
        <v>626</v>
      </c>
      <c r="B431" s="440"/>
      <c r="C431" s="440"/>
      <c r="D431" s="440"/>
      <c r="E431" s="406"/>
      <c r="F431" s="136"/>
      <c r="G431" s="286"/>
      <c r="H431" s="136"/>
      <c r="I431" s="378"/>
      <c r="J431" s="136"/>
      <c r="K431" s="256"/>
      <c r="L431" s="219"/>
      <c r="M431" s="87"/>
      <c r="O431" s="493"/>
      <c r="P431" s="201"/>
    </row>
    <row r="432" spans="1:17" ht="14.25" customHeight="1">
      <c r="A432" s="419" t="s">
        <v>627</v>
      </c>
      <c r="B432" s="440"/>
      <c r="C432" s="440"/>
      <c r="D432" s="440"/>
      <c r="E432" s="406"/>
      <c r="F432" s="402"/>
      <c r="G432" s="288"/>
      <c r="H432" s="404"/>
      <c r="I432" s="377"/>
      <c r="J432" s="404"/>
      <c r="K432" s="343"/>
      <c r="L432" s="219"/>
      <c r="M432" s="87"/>
      <c r="O432" s="493"/>
      <c r="P432" s="201"/>
    </row>
    <row r="433" spans="1:16" ht="27" customHeight="1">
      <c r="A433" s="428" t="s">
        <v>628</v>
      </c>
      <c r="B433" s="428"/>
      <c r="C433" s="428"/>
      <c r="D433" s="428"/>
      <c r="E433" s="423" t="s">
        <v>629</v>
      </c>
      <c r="F433" s="423" t="s">
        <v>630</v>
      </c>
      <c r="G433" s="423"/>
      <c r="H433" s="423" t="s">
        <v>241</v>
      </c>
      <c r="I433" s="237">
        <v>0</v>
      </c>
      <c r="J433" s="423" t="s">
        <v>631</v>
      </c>
      <c r="K433" s="459" t="s">
        <v>30</v>
      </c>
      <c r="L433" s="418" t="s">
        <v>605</v>
      </c>
      <c r="M433" s="315" t="s">
        <v>606</v>
      </c>
      <c r="N433" s="470"/>
      <c r="O433" s="142"/>
      <c r="P433" s="201"/>
    </row>
    <row r="434" spans="1:16">
      <c r="A434" s="428" t="s">
        <v>632</v>
      </c>
      <c r="B434" s="428"/>
      <c r="C434" s="428"/>
      <c r="D434" s="428"/>
      <c r="E434" s="423" t="s">
        <v>633</v>
      </c>
      <c r="F434" s="423" t="s">
        <v>124</v>
      </c>
      <c r="G434" s="423"/>
      <c r="H434" s="423" t="s">
        <v>241</v>
      </c>
      <c r="I434" s="237">
        <v>0</v>
      </c>
      <c r="J434" s="423" t="s">
        <v>634</v>
      </c>
      <c r="K434" s="459" t="s">
        <v>30</v>
      </c>
      <c r="L434" s="418" t="s">
        <v>605</v>
      </c>
      <c r="M434" s="315" t="s">
        <v>606</v>
      </c>
      <c r="N434" s="470"/>
      <c r="O434" s="142"/>
      <c r="P434" s="201"/>
    </row>
    <row r="435" spans="1:16">
      <c r="A435" s="212"/>
      <c r="B435" s="440"/>
      <c r="C435" s="440"/>
      <c r="D435" s="440"/>
      <c r="E435" s="406"/>
      <c r="F435" s="175"/>
      <c r="G435" s="289"/>
      <c r="H435" s="290"/>
      <c r="I435" s="355"/>
      <c r="J435" s="30"/>
      <c r="K435" s="345"/>
      <c r="L435" s="87"/>
      <c r="M435" s="87"/>
      <c r="N435" s="470"/>
      <c r="O435" s="258"/>
      <c r="P435" s="201"/>
    </row>
    <row r="436" spans="1:16">
      <c r="A436" s="419" t="s">
        <v>635</v>
      </c>
      <c r="B436" s="440"/>
      <c r="C436" s="440"/>
      <c r="D436" s="440"/>
      <c r="E436" s="406"/>
      <c r="F436" s="402"/>
      <c r="G436" s="288"/>
      <c r="H436" s="496"/>
      <c r="I436" s="497"/>
      <c r="J436" s="404"/>
      <c r="K436" s="343"/>
      <c r="L436" s="87"/>
      <c r="M436" s="87"/>
      <c r="N436" s="470"/>
      <c r="O436" s="258"/>
      <c r="P436" s="201"/>
    </row>
    <row r="437" spans="1:16">
      <c r="A437" s="428" t="s">
        <v>636</v>
      </c>
      <c r="B437" s="440"/>
      <c r="C437" s="440"/>
      <c r="D437" s="440"/>
      <c r="E437" s="423" t="s">
        <v>637</v>
      </c>
      <c r="F437" s="423" t="s">
        <v>369</v>
      </c>
      <c r="G437" s="423"/>
      <c r="H437" s="423" t="s">
        <v>241</v>
      </c>
      <c r="I437" s="237">
        <v>0</v>
      </c>
      <c r="J437" s="423" t="s">
        <v>638</v>
      </c>
      <c r="K437" s="459" t="s">
        <v>30</v>
      </c>
      <c r="L437" s="418" t="s">
        <v>605</v>
      </c>
      <c r="M437" s="315" t="s">
        <v>606</v>
      </c>
      <c r="N437" s="470"/>
      <c r="O437" s="142"/>
      <c r="P437" s="201"/>
    </row>
    <row r="438" spans="1:16">
      <c r="A438" s="428" t="s">
        <v>639</v>
      </c>
      <c r="B438" s="440"/>
      <c r="C438" s="440"/>
      <c r="D438" s="440"/>
      <c r="E438" s="423" t="s">
        <v>340</v>
      </c>
      <c r="F438" s="423" t="s">
        <v>369</v>
      </c>
      <c r="G438" s="423"/>
      <c r="H438" s="423" t="s">
        <v>241</v>
      </c>
      <c r="I438" s="237">
        <v>0</v>
      </c>
      <c r="J438" s="423" t="s">
        <v>638</v>
      </c>
      <c r="K438" s="459" t="s">
        <v>30</v>
      </c>
      <c r="L438" s="418" t="s">
        <v>605</v>
      </c>
      <c r="M438" s="315" t="s">
        <v>606</v>
      </c>
      <c r="N438" s="470"/>
      <c r="O438" s="142"/>
      <c r="P438" s="201"/>
    </row>
    <row r="439" spans="1:16">
      <c r="A439" s="212"/>
      <c r="B439" s="440"/>
      <c r="C439" s="440"/>
      <c r="D439" s="440"/>
      <c r="E439" s="406"/>
      <c r="F439" s="402"/>
      <c r="G439" s="247"/>
      <c r="H439" s="290"/>
      <c r="I439" s="355"/>
      <c r="J439" s="138"/>
      <c r="K439" s="256"/>
      <c r="L439" s="87"/>
      <c r="M439" s="87"/>
      <c r="N439" s="470"/>
      <c r="O439" s="258"/>
      <c r="P439" s="201"/>
    </row>
    <row r="440" spans="1:16">
      <c r="A440" s="419" t="s">
        <v>640</v>
      </c>
      <c r="B440" s="440"/>
      <c r="C440" s="440"/>
      <c r="D440" s="440"/>
      <c r="E440" s="406"/>
      <c r="F440" s="402"/>
      <c r="G440" s="288"/>
      <c r="H440" s="496"/>
      <c r="I440" s="497"/>
      <c r="J440" s="150"/>
      <c r="K440" s="343"/>
      <c r="L440" s="87"/>
      <c r="M440" s="87"/>
      <c r="N440" s="470"/>
      <c r="O440" s="258"/>
      <c r="P440" s="201"/>
    </row>
    <row r="441" spans="1:16">
      <c r="A441" s="428" t="s">
        <v>636</v>
      </c>
      <c r="B441" s="440"/>
      <c r="C441" s="440"/>
      <c r="D441" s="440"/>
      <c r="E441" s="423"/>
      <c r="F441" s="423" t="s">
        <v>369</v>
      </c>
      <c r="G441" s="423"/>
      <c r="H441" s="423" t="s">
        <v>241</v>
      </c>
      <c r="I441" s="237">
        <v>0</v>
      </c>
      <c r="J441" s="423" t="s">
        <v>641</v>
      </c>
      <c r="K441" s="459" t="s">
        <v>30</v>
      </c>
      <c r="L441" s="418" t="s">
        <v>605</v>
      </c>
      <c r="M441" s="315" t="s">
        <v>606</v>
      </c>
      <c r="N441" s="470"/>
      <c r="O441" s="142"/>
      <c r="P441" s="201"/>
    </row>
    <row r="442" spans="1:16">
      <c r="A442" s="428" t="s">
        <v>639</v>
      </c>
      <c r="B442" s="440"/>
      <c r="C442" s="440"/>
      <c r="D442" s="440"/>
      <c r="E442" s="423" t="s">
        <v>340</v>
      </c>
      <c r="F442" s="423" t="s">
        <v>369</v>
      </c>
      <c r="G442" s="423"/>
      <c r="H442" s="423" t="s">
        <v>241</v>
      </c>
      <c r="I442" s="237">
        <v>0</v>
      </c>
      <c r="J442" s="423" t="s">
        <v>641</v>
      </c>
      <c r="K442" s="459" t="s">
        <v>30</v>
      </c>
      <c r="L442" s="418" t="s">
        <v>605</v>
      </c>
      <c r="M442" s="315" t="s">
        <v>606</v>
      </c>
      <c r="N442" s="470"/>
      <c r="O442" s="142"/>
      <c r="P442" s="201"/>
    </row>
    <row r="443" spans="1:16">
      <c r="A443" s="212"/>
      <c r="B443" s="440"/>
      <c r="C443" s="440"/>
      <c r="D443" s="440"/>
      <c r="E443" s="406"/>
      <c r="F443" s="402"/>
      <c r="G443" s="247"/>
      <c r="H443" s="290"/>
      <c r="I443" s="355"/>
      <c r="J443" s="403"/>
      <c r="K443" s="256"/>
      <c r="L443" s="87"/>
      <c r="M443" s="87"/>
      <c r="N443" s="470"/>
      <c r="O443" s="258"/>
      <c r="P443" s="201"/>
    </row>
    <row r="444" spans="1:16">
      <c r="A444" s="419" t="s">
        <v>642</v>
      </c>
      <c r="B444" s="440"/>
      <c r="C444" s="440"/>
      <c r="D444" s="440"/>
      <c r="E444" s="406"/>
      <c r="F444" s="402"/>
      <c r="G444" s="288"/>
      <c r="H444" s="496"/>
      <c r="I444" s="497"/>
      <c r="J444" s="404"/>
      <c r="K444" s="343"/>
      <c r="L444" s="87"/>
      <c r="M444" s="87"/>
      <c r="N444" s="470"/>
      <c r="O444" s="258"/>
      <c r="P444" s="201"/>
    </row>
    <row r="445" spans="1:16">
      <c r="A445" s="428" t="s">
        <v>643</v>
      </c>
      <c r="B445" s="428"/>
      <c r="C445" s="428"/>
      <c r="D445" s="428"/>
      <c r="E445" s="423" t="s">
        <v>644</v>
      </c>
      <c r="F445" s="423" t="s">
        <v>369</v>
      </c>
      <c r="G445" s="423"/>
      <c r="H445" s="423" t="s">
        <v>241</v>
      </c>
      <c r="I445" s="237">
        <v>0</v>
      </c>
      <c r="J445" s="423" t="s">
        <v>638</v>
      </c>
      <c r="K445" s="459" t="s">
        <v>30</v>
      </c>
      <c r="L445" s="418" t="s">
        <v>605</v>
      </c>
      <c r="M445" s="315" t="s">
        <v>606</v>
      </c>
      <c r="N445" s="470"/>
      <c r="O445" s="142"/>
      <c r="P445" s="201"/>
    </row>
    <row r="446" spans="1:16">
      <c r="A446" s="428" t="s">
        <v>636</v>
      </c>
      <c r="B446" s="428"/>
      <c r="C446" s="428"/>
      <c r="D446" s="428"/>
      <c r="E446" s="423"/>
      <c r="F446" s="423" t="s">
        <v>369</v>
      </c>
      <c r="G446" s="423"/>
      <c r="H446" s="423" t="s">
        <v>241</v>
      </c>
      <c r="I446" s="237">
        <v>0</v>
      </c>
      <c r="J446" s="423" t="s">
        <v>638</v>
      </c>
      <c r="K446" s="459" t="s">
        <v>30</v>
      </c>
      <c r="L446" s="418" t="s">
        <v>605</v>
      </c>
      <c r="M446" s="315" t="s">
        <v>606</v>
      </c>
      <c r="N446" s="470"/>
      <c r="O446" s="142"/>
      <c r="P446" s="201"/>
    </row>
    <row r="447" spans="1:16" ht="27" customHeight="1">
      <c r="A447" s="428" t="s">
        <v>645</v>
      </c>
      <c r="B447" s="428"/>
      <c r="C447" s="428"/>
      <c r="D447" s="428"/>
      <c r="E447" s="423" t="s">
        <v>434</v>
      </c>
      <c r="F447" s="423" t="s">
        <v>369</v>
      </c>
      <c r="G447" s="423"/>
      <c r="H447" s="423" t="s">
        <v>241</v>
      </c>
      <c r="I447" s="237">
        <v>0</v>
      </c>
      <c r="J447" s="423" t="s">
        <v>638</v>
      </c>
      <c r="K447" s="459" t="s">
        <v>30</v>
      </c>
      <c r="L447" s="418" t="s">
        <v>605</v>
      </c>
      <c r="M447" s="315" t="s">
        <v>606</v>
      </c>
      <c r="N447" s="470"/>
      <c r="O447" s="142"/>
      <c r="P447" s="201"/>
    </row>
    <row r="448" spans="1:16">
      <c r="A448" s="213" t="s">
        <v>646</v>
      </c>
      <c r="B448" s="440"/>
      <c r="C448" s="440"/>
      <c r="D448" s="440"/>
      <c r="E448" s="406" t="s">
        <v>647</v>
      </c>
      <c r="F448" s="402"/>
      <c r="G448" s="247"/>
      <c r="H448" s="138"/>
      <c r="I448" s="256"/>
      <c r="J448" s="291"/>
      <c r="K448" s="256"/>
      <c r="L448" s="87"/>
      <c r="M448" s="87"/>
      <c r="N448" s="470"/>
      <c r="O448" s="258"/>
      <c r="P448" s="201"/>
    </row>
    <row r="449" spans="1:16">
      <c r="A449" s="419" t="s">
        <v>648</v>
      </c>
      <c r="B449" s="440"/>
      <c r="C449" s="440"/>
      <c r="D449" s="440"/>
      <c r="E449" s="406"/>
      <c r="F449" s="402"/>
      <c r="G449" s="288"/>
      <c r="H449" s="150"/>
      <c r="I449" s="377"/>
      <c r="J449" s="150"/>
      <c r="K449" s="343"/>
      <c r="L449" s="87"/>
      <c r="M449" s="87"/>
      <c r="N449" s="470"/>
      <c r="O449" s="258"/>
      <c r="P449" s="201"/>
    </row>
    <row r="450" spans="1:16">
      <c r="A450" s="428" t="s">
        <v>649</v>
      </c>
      <c r="B450" s="440"/>
      <c r="C450" s="440"/>
      <c r="D450" s="440"/>
      <c r="E450" s="423" t="s">
        <v>650</v>
      </c>
      <c r="F450" s="423" t="s">
        <v>651</v>
      </c>
      <c r="G450" s="423"/>
      <c r="H450" s="423" t="s">
        <v>241</v>
      </c>
      <c r="I450" s="344">
        <v>0</v>
      </c>
      <c r="J450" s="423" t="s">
        <v>122</v>
      </c>
      <c r="K450" s="459" t="s">
        <v>30</v>
      </c>
      <c r="L450" s="418" t="s">
        <v>605</v>
      </c>
      <c r="M450" s="315" t="s">
        <v>606</v>
      </c>
      <c r="N450" s="470"/>
      <c r="O450" s="142"/>
      <c r="P450" s="201"/>
    </row>
    <row r="451" spans="1:16">
      <c r="A451" s="428" t="s">
        <v>652</v>
      </c>
      <c r="B451" s="440"/>
      <c r="C451" s="440"/>
      <c r="D451" s="440"/>
      <c r="E451" s="423" t="s">
        <v>653</v>
      </c>
      <c r="F451" s="423" t="s">
        <v>651</v>
      </c>
      <c r="G451" s="423"/>
      <c r="H451" s="423" t="s">
        <v>241</v>
      </c>
      <c r="I451" s="344">
        <v>0</v>
      </c>
      <c r="J451" s="423" t="s">
        <v>122</v>
      </c>
      <c r="K451" s="459" t="s">
        <v>30</v>
      </c>
      <c r="L451" s="418" t="s">
        <v>605</v>
      </c>
      <c r="M451" s="315" t="s">
        <v>606</v>
      </c>
      <c r="N451" s="470"/>
      <c r="O451" s="142"/>
      <c r="P451" s="201"/>
    </row>
    <row r="452" spans="1:16">
      <c r="A452" s="428" t="s">
        <v>654</v>
      </c>
      <c r="B452" s="440"/>
      <c r="C452" s="440"/>
      <c r="D452" s="440"/>
      <c r="E452" s="423" t="s">
        <v>655</v>
      </c>
      <c r="F452" s="423" t="s">
        <v>651</v>
      </c>
      <c r="G452" s="423"/>
      <c r="H452" s="423" t="s">
        <v>241</v>
      </c>
      <c r="I452" s="344">
        <v>0</v>
      </c>
      <c r="J452" s="423" t="s">
        <v>122</v>
      </c>
      <c r="K452" s="459" t="s">
        <v>30</v>
      </c>
      <c r="L452" s="418" t="s">
        <v>605</v>
      </c>
      <c r="M452" s="315" t="s">
        <v>606</v>
      </c>
      <c r="N452" s="470"/>
      <c r="O452" s="142"/>
      <c r="P452" s="201"/>
    </row>
    <row r="453" spans="1:16">
      <c r="A453" s="428" t="s">
        <v>656</v>
      </c>
      <c r="B453" s="440"/>
      <c r="C453" s="440"/>
      <c r="D453" s="440"/>
      <c r="E453" s="423" t="s">
        <v>657</v>
      </c>
      <c r="F453" s="423" t="s">
        <v>651</v>
      </c>
      <c r="G453" s="423"/>
      <c r="H453" s="423" t="s">
        <v>241</v>
      </c>
      <c r="I453" s="344">
        <v>0</v>
      </c>
      <c r="J453" s="423" t="s">
        <v>122</v>
      </c>
      <c r="K453" s="459" t="s">
        <v>30</v>
      </c>
      <c r="L453" s="418" t="s">
        <v>605</v>
      </c>
      <c r="M453" s="315" t="s">
        <v>606</v>
      </c>
      <c r="N453" s="470"/>
      <c r="O453" s="142"/>
      <c r="P453" s="201"/>
    </row>
    <row r="454" spans="1:16">
      <c r="A454" s="428" t="s">
        <v>658</v>
      </c>
      <c r="B454" s="440"/>
      <c r="C454" s="440"/>
      <c r="D454" s="440"/>
      <c r="E454" s="423" t="s">
        <v>657</v>
      </c>
      <c r="F454" s="423" t="s">
        <v>651</v>
      </c>
      <c r="G454" s="423"/>
      <c r="H454" s="423" t="s">
        <v>241</v>
      </c>
      <c r="I454" s="344">
        <v>0</v>
      </c>
      <c r="J454" s="423" t="s">
        <v>122</v>
      </c>
      <c r="K454" s="459" t="s">
        <v>30</v>
      </c>
      <c r="L454" s="418" t="s">
        <v>605</v>
      </c>
      <c r="M454" s="315" t="s">
        <v>606</v>
      </c>
      <c r="N454" s="470"/>
      <c r="O454" s="142"/>
      <c r="P454" s="201"/>
    </row>
    <row r="455" spans="1:16">
      <c r="A455" s="428" t="s">
        <v>659</v>
      </c>
      <c r="B455" s="440"/>
      <c r="C455" s="440"/>
      <c r="D455" s="440"/>
      <c r="E455" s="423" t="s">
        <v>657</v>
      </c>
      <c r="F455" s="423" t="s">
        <v>651</v>
      </c>
      <c r="G455" s="423"/>
      <c r="H455" s="423" t="s">
        <v>241</v>
      </c>
      <c r="I455" s="344">
        <v>0</v>
      </c>
      <c r="J455" s="423" t="s">
        <v>122</v>
      </c>
      <c r="K455" s="459" t="s">
        <v>30</v>
      </c>
      <c r="L455" s="418" t="s">
        <v>605</v>
      </c>
      <c r="M455" s="315" t="s">
        <v>606</v>
      </c>
      <c r="N455" s="470"/>
      <c r="O455" s="142"/>
      <c r="P455" s="201"/>
    </row>
    <row r="456" spans="1:16">
      <c r="A456" s="428" t="s">
        <v>660</v>
      </c>
      <c r="B456" s="440"/>
      <c r="C456" s="440"/>
      <c r="D456" s="440"/>
      <c r="E456" s="423" t="s">
        <v>657</v>
      </c>
      <c r="F456" s="423" t="s">
        <v>651</v>
      </c>
      <c r="G456" s="423"/>
      <c r="H456" s="423" t="s">
        <v>241</v>
      </c>
      <c r="I456" s="344">
        <v>0</v>
      </c>
      <c r="J456" s="423" t="s">
        <v>122</v>
      </c>
      <c r="K456" s="459" t="s">
        <v>30</v>
      </c>
      <c r="L456" s="418" t="s">
        <v>605</v>
      </c>
      <c r="M456" s="315" t="s">
        <v>606</v>
      </c>
      <c r="N456" s="470"/>
      <c r="O456" s="142"/>
      <c r="P456" s="201"/>
    </row>
    <row r="457" spans="1:16">
      <c r="A457" s="428" t="s">
        <v>661</v>
      </c>
      <c r="B457" s="440"/>
      <c r="C457" s="440"/>
      <c r="D457" s="440"/>
      <c r="E457" s="423" t="s">
        <v>662</v>
      </c>
      <c r="F457" s="423" t="s">
        <v>651</v>
      </c>
      <c r="G457" s="423"/>
      <c r="H457" s="423" t="s">
        <v>241</v>
      </c>
      <c r="I457" s="344">
        <v>0</v>
      </c>
      <c r="J457" s="423" t="s">
        <v>122</v>
      </c>
      <c r="K457" s="459" t="s">
        <v>30</v>
      </c>
      <c r="L457" s="418" t="s">
        <v>605</v>
      </c>
      <c r="M457" s="315" t="s">
        <v>606</v>
      </c>
      <c r="N457" s="470"/>
      <c r="O457" s="142"/>
      <c r="P457" s="201"/>
    </row>
    <row r="458" spans="1:16">
      <c r="A458" s="212"/>
      <c r="B458" s="440"/>
      <c r="C458" s="440"/>
      <c r="D458" s="440"/>
      <c r="E458" s="406" t="s">
        <v>647</v>
      </c>
      <c r="F458" s="175"/>
      <c r="G458" s="292"/>
      <c r="H458" s="290"/>
      <c r="I458" s="345"/>
      <c r="J458" s="290"/>
      <c r="K458" s="346"/>
      <c r="L458" s="87"/>
      <c r="M458" s="87"/>
      <c r="N458" s="470"/>
      <c r="O458" s="258"/>
      <c r="P458" s="201"/>
    </row>
    <row r="459" spans="1:16">
      <c r="A459" s="212"/>
      <c r="B459" s="440"/>
      <c r="C459" s="440"/>
      <c r="D459" s="440"/>
      <c r="E459" s="406"/>
      <c r="F459" s="421"/>
      <c r="G459" s="247"/>
      <c r="H459" s="138"/>
      <c r="I459" s="256"/>
      <c r="J459" s="138"/>
      <c r="K459" s="347"/>
      <c r="L459" s="87"/>
      <c r="M459" s="87"/>
      <c r="N459" s="470"/>
      <c r="O459" s="258"/>
      <c r="P459" s="201"/>
    </row>
    <row r="460" spans="1:16">
      <c r="A460" s="419" t="s">
        <v>663</v>
      </c>
      <c r="B460" s="440"/>
      <c r="C460" s="440"/>
      <c r="D460" s="440"/>
      <c r="E460" s="406"/>
      <c r="F460" s="402"/>
      <c r="G460" s="288"/>
      <c r="H460" s="150"/>
      <c r="I460" s="379" t="s">
        <v>664</v>
      </c>
      <c r="J460" s="150"/>
      <c r="K460" s="343"/>
      <c r="L460" s="87"/>
      <c r="M460" s="87"/>
      <c r="N460" s="470"/>
      <c r="O460" s="258"/>
      <c r="P460" s="201"/>
    </row>
    <row r="461" spans="1:16">
      <c r="A461" s="428" t="s">
        <v>665</v>
      </c>
      <c r="B461" s="440"/>
      <c r="C461" s="440"/>
      <c r="D461" s="440"/>
      <c r="E461" s="423" t="s">
        <v>666</v>
      </c>
      <c r="F461" s="423" t="s">
        <v>667</v>
      </c>
      <c r="G461" s="423"/>
      <c r="H461" s="423" t="s">
        <v>122</v>
      </c>
      <c r="I461" s="344">
        <v>0</v>
      </c>
      <c r="J461" s="423" t="s">
        <v>293</v>
      </c>
      <c r="K461" s="459" t="s">
        <v>30</v>
      </c>
      <c r="L461" s="418" t="s">
        <v>605</v>
      </c>
      <c r="M461" s="315" t="s">
        <v>606</v>
      </c>
      <c r="N461" s="470"/>
      <c r="O461" s="142"/>
      <c r="P461" s="201"/>
    </row>
    <row r="462" spans="1:16">
      <c r="A462" s="428" t="s">
        <v>668</v>
      </c>
      <c r="B462" s="440"/>
      <c r="C462" s="440"/>
      <c r="D462" s="440"/>
      <c r="E462" s="423" t="s">
        <v>666</v>
      </c>
      <c r="F462" s="423" t="s">
        <v>667</v>
      </c>
      <c r="G462" s="423"/>
      <c r="H462" s="423" t="s">
        <v>122</v>
      </c>
      <c r="I462" s="344">
        <v>0</v>
      </c>
      <c r="J462" s="423" t="s">
        <v>293</v>
      </c>
      <c r="K462" s="459" t="s">
        <v>30</v>
      </c>
      <c r="L462" s="418" t="s">
        <v>605</v>
      </c>
      <c r="M462" s="315" t="s">
        <v>606</v>
      </c>
      <c r="N462" s="470"/>
      <c r="O462" s="142"/>
      <c r="P462" s="201"/>
    </row>
    <row r="463" spans="1:16">
      <c r="A463" s="428" t="s">
        <v>669</v>
      </c>
      <c r="B463" s="440"/>
      <c r="C463" s="440"/>
      <c r="D463" s="440"/>
      <c r="E463" s="406"/>
      <c r="F463" s="421"/>
      <c r="G463" s="287"/>
      <c r="H463" s="293"/>
      <c r="I463" s="256"/>
      <c r="J463" s="138"/>
      <c r="K463" s="256"/>
      <c r="L463" s="87"/>
      <c r="M463" s="462"/>
      <c r="N463" s="470"/>
      <c r="O463" s="258"/>
      <c r="P463" s="201"/>
    </row>
    <row r="464" spans="1:16">
      <c r="A464" s="428" t="s">
        <v>670</v>
      </c>
      <c r="B464" s="440"/>
      <c r="C464" s="440"/>
      <c r="D464" s="440"/>
      <c r="E464" s="423" t="s">
        <v>671</v>
      </c>
      <c r="F464" s="423" t="s">
        <v>667</v>
      </c>
      <c r="G464" s="423"/>
      <c r="H464" s="423" t="s">
        <v>122</v>
      </c>
      <c r="I464" s="344">
        <v>0</v>
      </c>
      <c r="J464" s="423" t="s">
        <v>293</v>
      </c>
      <c r="K464" s="459" t="s">
        <v>30</v>
      </c>
      <c r="L464" s="418" t="s">
        <v>605</v>
      </c>
      <c r="M464" s="315" t="s">
        <v>606</v>
      </c>
      <c r="N464" s="470"/>
      <c r="O464" s="142"/>
      <c r="P464" s="201"/>
    </row>
    <row r="465" spans="1:16">
      <c r="A465" s="428" t="s">
        <v>672</v>
      </c>
      <c r="B465" s="440"/>
      <c r="C465" s="440"/>
      <c r="D465" s="440"/>
      <c r="E465" s="423" t="s">
        <v>673</v>
      </c>
      <c r="F465" s="423" t="s">
        <v>667</v>
      </c>
      <c r="G465" s="423"/>
      <c r="H465" s="423" t="s">
        <v>122</v>
      </c>
      <c r="I465" s="344">
        <v>0</v>
      </c>
      <c r="J465" s="423" t="s">
        <v>293</v>
      </c>
      <c r="K465" s="459" t="s">
        <v>30</v>
      </c>
      <c r="L465" s="418" t="s">
        <v>605</v>
      </c>
      <c r="M465" s="315" t="s">
        <v>606</v>
      </c>
      <c r="N465" s="470"/>
      <c r="O465" s="142"/>
      <c r="P465" s="201"/>
    </row>
    <row r="466" spans="1:16">
      <c r="A466" s="428" t="s">
        <v>674</v>
      </c>
      <c r="B466" s="440"/>
      <c r="C466" s="440"/>
      <c r="D466" s="440"/>
      <c r="E466" s="423" t="s">
        <v>673</v>
      </c>
      <c r="F466" s="423" t="s">
        <v>667</v>
      </c>
      <c r="G466" s="423"/>
      <c r="H466" s="423" t="s">
        <v>122</v>
      </c>
      <c r="I466" s="344">
        <v>0</v>
      </c>
      <c r="J466" s="423" t="s">
        <v>293</v>
      </c>
      <c r="K466" s="459" t="s">
        <v>30</v>
      </c>
      <c r="L466" s="418" t="s">
        <v>605</v>
      </c>
      <c r="M466" s="315" t="s">
        <v>606</v>
      </c>
      <c r="N466" s="470"/>
      <c r="O466" s="142"/>
      <c r="P466" s="201"/>
    </row>
    <row r="467" spans="1:16">
      <c r="A467" s="428" t="s">
        <v>675</v>
      </c>
      <c r="B467" s="440"/>
      <c r="C467" s="440"/>
      <c r="D467" s="440"/>
      <c r="E467" s="423" t="s">
        <v>676</v>
      </c>
      <c r="F467" s="423" t="s">
        <v>667</v>
      </c>
      <c r="G467" s="423"/>
      <c r="H467" s="423" t="s">
        <v>122</v>
      </c>
      <c r="I467" s="344">
        <v>0</v>
      </c>
      <c r="J467" s="423" t="s">
        <v>293</v>
      </c>
      <c r="K467" s="459" t="s">
        <v>30</v>
      </c>
      <c r="L467" s="418" t="s">
        <v>605</v>
      </c>
      <c r="M467" s="315" t="s">
        <v>606</v>
      </c>
      <c r="N467" s="470"/>
      <c r="O467" s="142"/>
      <c r="P467" s="201"/>
    </row>
    <row r="468" spans="1:16">
      <c r="A468" s="220"/>
      <c r="B468" s="440"/>
      <c r="C468" s="440"/>
      <c r="D468" s="440"/>
      <c r="E468" s="421" t="s">
        <v>677</v>
      </c>
      <c r="F468" s="402"/>
      <c r="G468" s="287"/>
      <c r="H468" s="403"/>
      <c r="I468" s="256"/>
      <c r="J468" s="403"/>
      <c r="K468" s="256"/>
      <c r="L468" s="87"/>
      <c r="M468" s="87"/>
      <c r="N468" s="470"/>
      <c r="O468" s="258"/>
      <c r="P468" s="201"/>
    </row>
    <row r="469" spans="1:16">
      <c r="A469" s="220"/>
      <c r="B469" s="440"/>
      <c r="C469" s="440"/>
      <c r="D469" s="440"/>
      <c r="E469" s="402" t="s">
        <v>678</v>
      </c>
      <c r="F469" s="402"/>
      <c r="G469" s="287"/>
      <c r="H469" s="403"/>
      <c r="I469" s="256"/>
      <c r="J469" s="403"/>
      <c r="K469" s="256"/>
      <c r="L469" s="87"/>
      <c r="M469" s="87"/>
      <c r="N469" s="470"/>
      <c r="O469" s="258"/>
      <c r="P469" s="201"/>
    </row>
    <row r="470" spans="1:16">
      <c r="A470" s="220"/>
      <c r="B470" s="440"/>
      <c r="C470" s="440"/>
      <c r="D470" s="440"/>
      <c r="E470" s="402"/>
      <c r="F470" s="402"/>
      <c r="G470" s="287"/>
      <c r="H470" s="403"/>
      <c r="I470" s="256"/>
      <c r="J470" s="403"/>
      <c r="K470" s="256"/>
      <c r="L470" s="87"/>
      <c r="M470" s="87"/>
      <c r="N470" s="470"/>
      <c r="O470" s="258"/>
      <c r="P470" s="201"/>
    </row>
    <row r="471" spans="1:16">
      <c r="A471" s="419" t="s">
        <v>679</v>
      </c>
      <c r="B471" s="440"/>
      <c r="C471" s="440"/>
      <c r="D471" s="440"/>
      <c r="E471" s="406"/>
      <c r="F471" s="421"/>
      <c r="G471" s="247"/>
      <c r="H471" s="138"/>
      <c r="I471" s="256"/>
      <c r="J471" s="403"/>
      <c r="K471" s="347"/>
      <c r="L471" s="87"/>
      <c r="M471" s="87"/>
      <c r="N471" s="470"/>
      <c r="O471" s="258"/>
      <c r="P471" s="201"/>
    </row>
    <row r="472" spans="1:16">
      <c r="A472" s="428" t="s">
        <v>680</v>
      </c>
      <c r="B472" s="440"/>
      <c r="C472" s="440"/>
      <c r="D472" s="440"/>
      <c r="E472" s="423" t="s">
        <v>681</v>
      </c>
      <c r="F472" s="423"/>
      <c r="G472" s="423"/>
      <c r="H472" s="423" t="s">
        <v>122</v>
      </c>
      <c r="I472" s="344">
        <v>0</v>
      </c>
      <c r="J472" s="423" t="s">
        <v>293</v>
      </c>
      <c r="K472" s="459" t="s">
        <v>30</v>
      </c>
      <c r="L472" s="418" t="s">
        <v>605</v>
      </c>
      <c r="M472" s="315" t="s">
        <v>606</v>
      </c>
      <c r="N472" s="470"/>
      <c r="O472" s="142"/>
      <c r="P472" s="201"/>
    </row>
    <row r="473" spans="1:16">
      <c r="A473" s="428" t="s">
        <v>682</v>
      </c>
      <c r="B473" s="440"/>
      <c r="C473" s="440"/>
      <c r="D473" s="440"/>
      <c r="E473" s="423" t="s">
        <v>623</v>
      </c>
      <c r="F473" s="423"/>
      <c r="G473" s="423"/>
      <c r="H473" s="423" t="s">
        <v>122</v>
      </c>
      <c r="I473" s="344">
        <v>0</v>
      </c>
      <c r="J473" s="423" t="s">
        <v>293</v>
      </c>
      <c r="K473" s="459" t="s">
        <v>30</v>
      </c>
      <c r="L473" s="418" t="s">
        <v>605</v>
      </c>
      <c r="M473" s="315" t="s">
        <v>606</v>
      </c>
      <c r="N473" s="470"/>
      <c r="O473" s="142"/>
      <c r="P473" s="201"/>
    </row>
    <row r="474" spans="1:16">
      <c r="A474" s="428" t="s">
        <v>683</v>
      </c>
      <c r="B474" s="440"/>
      <c r="C474" s="440"/>
      <c r="D474" s="440"/>
      <c r="E474" s="423" t="s">
        <v>684</v>
      </c>
      <c r="F474" s="423"/>
      <c r="G474" s="423"/>
      <c r="H474" s="423" t="s">
        <v>122</v>
      </c>
      <c r="I474" s="344">
        <v>0</v>
      </c>
      <c r="J474" s="423" t="s">
        <v>293</v>
      </c>
      <c r="K474" s="459" t="s">
        <v>30</v>
      </c>
      <c r="L474" s="418" t="s">
        <v>605</v>
      </c>
      <c r="M474" s="315" t="s">
        <v>606</v>
      </c>
      <c r="N474" s="470"/>
      <c r="O474" s="142"/>
      <c r="P474" s="201"/>
    </row>
    <row r="475" spans="1:16">
      <c r="A475" s="428" t="s">
        <v>685</v>
      </c>
      <c r="B475" s="440"/>
      <c r="C475" s="440"/>
      <c r="D475" s="440"/>
      <c r="E475" s="423" t="s">
        <v>686</v>
      </c>
      <c r="F475" s="423"/>
      <c r="G475" s="423"/>
      <c r="H475" s="423" t="s">
        <v>122</v>
      </c>
      <c r="I475" s="344">
        <v>0</v>
      </c>
      <c r="J475" s="423" t="s">
        <v>293</v>
      </c>
      <c r="K475" s="459" t="s">
        <v>30</v>
      </c>
      <c r="L475" s="418" t="s">
        <v>605</v>
      </c>
      <c r="M475" s="315" t="s">
        <v>606</v>
      </c>
      <c r="N475" s="470"/>
      <c r="O475" s="142"/>
      <c r="P475" s="201"/>
    </row>
    <row r="476" spans="1:16">
      <c r="A476" s="428" t="s">
        <v>687</v>
      </c>
      <c r="B476" s="440"/>
      <c r="C476" s="440"/>
      <c r="D476" s="440"/>
      <c r="E476" s="423" t="s">
        <v>688</v>
      </c>
      <c r="F476" s="423"/>
      <c r="G476" s="423"/>
      <c r="H476" s="423" t="s">
        <v>122</v>
      </c>
      <c r="I476" s="344">
        <v>0</v>
      </c>
      <c r="J476" s="423" t="s">
        <v>293</v>
      </c>
      <c r="K476" s="459" t="s">
        <v>30</v>
      </c>
      <c r="L476" s="418" t="s">
        <v>605</v>
      </c>
      <c r="M476" s="315" t="s">
        <v>606</v>
      </c>
      <c r="N476" s="470"/>
      <c r="O476" s="142"/>
      <c r="P476" s="201"/>
    </row>
    <row r="477" spans="1:16">
      <c r="A477" s="214"/>
      <c r="B477" s="440"/>
      <c r="C477" s="440"/>
      <c r="D477" s="440"/>
      <c r="E477" s="411" t="s">
        <v>689</v>
      </c>
      <c r="F477" s="113"/>
      <c r="G477" s="294"/>
      <c r="H477" s="113"/>
      <c r="I477" s="380"/>
      <c r="J477" s="410"/>
      <c r="K477" s="338"/>
      <c r="L477" s="87"/>
      <c r="M477" s="87"/>
      <c r="N477" s="470"/>
      <c r="O477" s="258"/>
      <c r="P477" s="201"/>
    </row>
    <row r="478" spans="1:16">
      <c r="A478" s="214"/>
      <c r="B478" s="440"/>
      <c r="C478" s="440"/>
      <c r="D478" s="440"/>
      <c r="E478" s="411" t="s">
        <v>690</v>
      </c>
      <c r="F478" s="295"/>
      <c r="G478" s="280"/>
      <c r="H478" s="296"/>
      <c r="I478" s="356"/>
      <c r="J478" s="434"/>
      <c r="K478" s="348"/>
      <c r="L478" s="87"/>
      <c r="M478" s="87"/>
      <c r="N478" s="470"/>
      <c r="O478" s="258"/>
      <c r="P478" s="201"/>
    </row>
    <row r="479" spans="1:16">
      <c r="A479" s="214"/>
      <c r="B479" s="440"/>
      <c r="C479" s="440"/>
      <c r="D479" s="440"/>
      <c r="E479" s="406"/>
      <c r="F479" s="138"/>
      <c r="G479" s="431"/>
      <c r="H479" s="403"/>
      <c r="I479" s="256"/>
      <c r="J479" s="136"/>
      <c r="K479" s="331"/>
      <c r="L479" s="87"/>
      <c r="M479" s="87"/>
      <c r="N479" s="470"/>
      <c r="O479" s="258"/>
      <c r="P479" s="201"/>
    </row>
    <row r="480" spans="1:16">
      <c r="A480" s="419" t="s">
        <v>691</v>
      </c>
      <c r="B480" s="440"/>
      <c r="C480" s="440"/>
      <c r="D480" s="440"/>
      <c r="E480" s="406"/>
      <c r="F480" s="421"/>
      <c r="G480" s="287"/>
      <c r="H480" s="138"/>
      <c r="I480" s="256"/>
      <c r="J480" s="403"/>
      <c r="K480" s="256"/>
      <c r="L480" s="87"/>
      <c r="M480" s="87"/>
      <c r="N480" s="470"/>
      <c r="O480" s="258"/>
      <c r="P480" s="201"/>
    </row>
    <row r="481" spans="1:16">
      <c r="A481" s="428" t="s">
        <v>680</v>
      </c>
      <c r="B481" s="440"/>
      <c r="C481" s="440"/>
      <c r="D481" s="440"/>
      <c r="E481" s="423" t="s">
        <v>692</v>
      </c>
      <c r="F481" s="423"/>
      <c r="G481" s="423"/>
      <c r="H481" s="423" t="s">
        <v>122</v>
      </c>
      <c r="I481" s="344">
        <v>0</v>
      </c>
      <c r="J481" s="423" t="s">
        <v>293</v>
      </c>
      <c r="K481" s="459" t="s">
        <v>30</v>
      </c>
      <c r="L481" s="418" t="s">
        <v>605</v>
      </c>
      <c r="M481" s="315" t="s">
        <v>606</v>
      </c>
      <c r="N481" s="470"/>
      <c r="O481" s="142"/>
      <c r="P481" s="201"/>
    </row>
    <row r="482" spans="1:16">
      <c r="A482" s="428" t="s">
        <v>682</v>
      </c>
      <c r="B482" s="440"/>
      <c r="C482" s="440"/>
      <c r="D482" s="440"/>
      <c r="E482" s="423" t="s">
        <v>623</v>
      </c>
      <c r="F482" s="423"/>
      <c r="G482" s="423"/>
      <c r="H482" s="423" t="s">
        <v>122</v>
      </c>
      <c r="I482" s="344">
        <v>0</v>
      </c>
      <c r="J482" s="423" t="s">
        <v>293</v>
      </c>
      <c r="K482" s="459" t="s">
        <v>30</v>
      </c>
      <c r="L482" s="418" t="s">
        <v>605</v>
      </c>
      <c r="M482" s="315" t="s">
        <v>606</v>
      </c>
      <c r="N482" s="470"/>
      <c r="O482" s="142"/>
      <c r="P482" s="201"/>
    </row>
    <row r="483" spans="1:16">
      <c r="A483" s="428" t="s">
        <v>693</v>
      </c>
      <c r="B483" s="440"/>
      <c r="C483" s="440"/>
      <c r="D483" s="440"/>
      <c r="E483" s="423" t="s">
        <v>684</v>
      </c>
      <c r="F483" s="423"/>
      <c r="G483" s="423"/>
      <c r="H483" s="423" t="s">
        <v>122</v>
      </c>
      <c r="I483" s="344">
        <v>0</v>
      </c>
      <c r="J483" s="423" t="s">
        <v>293</v>
      </c>
      <c r="K483" s="459" t="s">
        <v>30</v>
      </c>
      <c r="L483" s="418" t="s">
        <v>605</v>
      </c>
      <c r="M483" s="315" t="s">
        <v>606</v>
      </c>
      <c r="N483" s="470"/>
      <c r="O483" s="142"/>
      <c r="P483" s="201"/>
    </row>
    <row r="484" spans="1:16">
      <c r="A484" s="428" t="s">
        <v>685</v>
      </c>
      <c r="B484" s="440"/>
      <c r="C484" s="440"/>
      <c r="D484" s="440"/>
      <c r="E484" s="423" t="s">
        <v>686</v>
      </c>
      <c r="F484" s="423"/>
      <c r="G484" s="423"/>
      <c r="H484" s="423" t="s">
        <v>122</v>
      </c>
      <c r="I484" s="344">
        <v>0</v>
      </c>
      <c r="J484" s="423" t="s">
        <v>293</v>
      </c>
      <c r="K484" s="459" t="s">
        <v>30</v>
      </c>
      <c r="L484" s="418" t="s">
        <v>605</v>
      </c>
      <c r="M484" s="315" t="s">
        <v>606</v>
      </c>
      <c r="N484" s="470"/>
      <c r="O484" s="142"/>
      <c r="P484" s="201"/>
    </row>
    <row r="485" spans="1:16">
      <c r="A485" s="428" t="s">
        <v>687</v>
      </c>
      <c r="B485" s="440"/>
      <c r="C485" s="440"/>
      <c r="D485" s="440"/>
      <c r="E485" s="423" t="s">
        <v>694</v>
      </c>
      <c r="F485" s="423"/>
      <c r="G485" s="423"/>
      <c r="H485" s="423" t="s">
        <v>122</v>
      </c>
      <c r="I485" s="344">
        <v>0</v>
      </c>
      <c r="J485" s="423" t="s">
        <v>293</v>
      </c>
      <c r="K485" s="459" t="s">
        <v>30</v>
      </c>
      <c r="L485" s="418" t="s">
        <v>605</v>
      </c>
      <c r="M485" s="315" t="s">
        <v>606</v>
      </c>
      <c r="N485" s="470"/>
      <c r="O485" s="142"/>
      <c r="P485" s="201"/>
    </row>
    <row r="486" spans="1:16">
      <c r="A486" s="214"/>
      <c r="B486" s="440"/>
      <c r="C486" s="440"/>
      <c r="D486" s="440"/>
      <c r="E486" s="411" t="s">
        <v>689</v>
      </c>
      <c r="F486" s="154"/>
      <c r="G486" s="437"/>
      <c r="H486" s="410"/>
      <c r="I486" s="338"/>
      <c r="J486" s="106"/>
      <c r="K486" s="349"/>
      <c r="L486" s="87"/>
      <c r="M486" s="87"/>
      <c r="N486" s="470"/>
      <c r="O486" s="258"/>
      <c r="P486" s="201"/>
    </row>
    <row r="487" spans="1:16">
      <c r="A487" s="214"/>
      <c r="B487" s="440"/>
      <c r="C487" s="440"/>
      <c r="D487" s="440"/>
      <c r="E487" s="411" t="s">
        <v>695</v>
      </c>
      <c r="F487" s="154"/>
      <c r="G487" s="437"/>
      <c r="H487" s="410"/>
      <c r="I487" s="338"/>
      <c r="J487" s="106"/>
      <c r="K487" s="349"/>
      <c r="L487" s="87"/>
      <c r="M487" s="87"/>
      <c r="N487" s="470"/>
      <c r="O487" s="258"/>
      <c r="P487" s="201"/>
    </row>
    <row r="488" spans="1:16">
      <c r="A488" s="214"/>
      <c r="B488" s="440"/>
      <c r="C488" s="440"/>
      <c r="D488" s="440"/>
      <c r="E488" s="411"/>
      <c r="F488" s="154"/>
      <c r="G488" s="437"/>
      <c r="H488" s="410"/>
      <c r="I488" s="338"/>
      <c r="J488" s="106"/>
      <c r="K488" s="349"/>
      <c r="L488" s="87"/>
      <c r="M488" s="87"/>
      <c r="N488" s="470"/>
      <c r="O488" s="258"/>
      <c r="P488" s="201"/>
    </row>
    <row r="489" spans="1:16">
      <c r="A489" s="419" t="s">
        <v>696</v>
      </c>
      <c r="B489" s="440"/>
      <c r="C489" s="440"/>
      <c r="D489" s="440"/>
      <c r="F489" s="154"/>
      <c r="G489" s="437"/>
      <c r="H489" s="410"/>
      <c r="I489" s="338"/>
      <c r="J489" s="106"/>
      <c r="K489" s="349"/>
      <c r="L489" s="87"/>
      <c r="M489" s="87"/>
      <c r="N489" s="470"/>
      <c r="O489" s="258"/>
      <c r="P489" s="201"/>
    </row>
    <row r="490" spans="1:16" ht="26.25" customHeight="1">
      <c r="A490" s="428" t="s">
        <v>697</v>
      </c>
      <c r="B490" s="428"/>
      <c r="C490" s="428"/>
      <c r="D490" s="428"/>
      <c r="E490" s="423" t="s">
        <v>698</v>
      </c>
      <c r="F490" s="423" t="s">
        <v>699</v>
      </c>
      <c r="G490" s="423"/>
      <c r="H490" s="423">
        <v>1</v>
      </c>
      <c r="I490" s="344">
        <v>0</v>
      </c>
      <c r="J490" s="423" t="s">
        <v>700</v>
      </c>
      <c r="K490" s="459" t="s">
        <v>30</v>
      </c>
      <c r="L490" s="418" t="s">
        <v>605</v>
      </c>
      <c r="M490" s="315" t="s">
        <v>606</v>
      </c>
      <c r="N490" s="470"/>
      <c r="O490" s="142"/>
      <c r="P490" s="201"/>
    </row>
    <row r="491" spans="1:16" ht="15" customHeight="1">
      <c r="A491" s="428" t="s">
        <v>701</v>
      </c>
      <c r="B491" s="428"/>
      <c r="C491" s="428"/>
      <c r="D491" s="428"/>
      <c r="E491" s="423" t="s">
        <v>702</v>
      </c>
      <c r="F491" s="423" t="s">
        <v>703</v>
      </c>
      <c r="G491" s="423"/>
      <c r="H491" s="423" t="s">
        <v>122</v>
      </c>
      <c r="I491" s="344">
        <v>0</v>
      </c>
      <c r="J491" s="423" t="s">
        <v>623</v>
      </c>
      <c r="K491" s="459" t="s">
        <v>30</v>
      </c>
      <c r="L491" s="418" t="s">
        <v>605</v>
      </c>
      <c r="M491" s="315" t="s">
        <v>606</v>
      </c>
      <c r="N491" s="470"/>
      <c r="O491" s="142"/>
      <c r="P491" s="201"/>
    </row>
    <row r="492" spans="1:16">
      <c r="A492" s="428" t="s">
        <v>704</v>
      </c>
      <c r="B492" s="428"/>
      <c r="C492" s="428"/>
      <c r="D492" s="428"/>
      <c r="E492" s="423" t="s">
        <v>705</v>
      </c>
      <c r="F492" s="423" t="s">
        <v>703</v>
      </c>
      <c r="G492" s="423"/>
      <c r="H492" s="423" t="s">
        <v>293</v>
      </c>
      <c r="I492" s="344">
        <v>0</v>
      </c>
      <c r="J492" s="423" t="s">
        <v>623</v>
      </c>
      <c r="K492" s="459" t="s">
        <v>30</v>
      </c>
      <c r="L492" s="418" t="s">
        <v>605</v>
      </c>
      <c r="M492" s="315" t="s">
        <v>606</v>
      </c>
      <c r="N492" s="470"/>
      <c r="O492" s="142"/>
      <c r="P492" s="201"/>
    </row>
    <row r="493" spans="1:16">
      <c r="A493" s="212"/>
      <c r="B493" s="440"/>
      <c r="C493" s="440"/>
      <c r="D493" s="440"/>
      <c r="E493" s="106" t="s">
        <v>706</v>
      </c>
      <c r="F493" s="297"/>
      <c r="G493" s="298"/>
      <c r="H493" s="299"/>
      <c r="I493" s="381"/>
      <c r="J493" s="300"/>
      <c r="K493" s="350"/>
      <c r="L493" s="87"/>
      <c r="M493" s="87"/>
      <c r="N493" s="470"/>
      <c r="O493" s="258"/>
      <c r="P493" s="201"/>
    </row>
    <row r="494" spans="1:16">
      <c r="A494" s="216"/>
      <c r="B494" s="440"/>
      <c r="C494" s="440"/>
      <c r="D494" s="440"/>
      <c r="E494" s="222" t="s">
        <v>707</v>
      </c>
      <c r="F494" s="297"/>
      <c r="G494" s="298"/>
      <c r="H494" s="299"/>
      <c r="I494" s="381"/>
      <c r="J494" s="300"/>
      <c r="K494" s="350"/>
      <c r="L494" s="87"/>
      <c r="M494" s="87"/>
      <c r="N494" s="470"/>
      <c r="O494" s="258"/>
      <c r="P494" s="201"/>
    </row>
    <row r="495" spans="1:16">
      <c r="A495" s="216"/>
      <c r="B495" s="440"/>
      <c r="C495" s="440"/>
      <c r="D495" s="440"/>
      <c r="E495" s="224"/>
      <c r="G495" s="301"/>
      <c r="H495" s="302"/>
      <c r="I495" s="382"/>
      <c r="J495" s="1"/>
      <c r="K495" s="335"/>
      <c r="L495" s="87"/>
      <c r="M495" s="87"/>
      <c r="N495" s="470"/>
      <c r="O495" s="258"/>
      <c r="P495" s="201"/>
    </row>
    <row r="496" spans="1:16">
      <c r="A496" s="419" t="s">
        <v>708</v>
      </c>
      <c r="B496" s="440"/>
      <c r="C496" s="440"/>
      <c r="D496" s="440"/>
      <c r="E496" s="406"/>
      <c r="F496" s="402"/>
      <c r="G496" s="288"/>
      <c r="H496" s="150"/>
      <c r="I496" s="377"/>
      <c r="J496" s="404"/>
      <c r="K496" s="343"/>
      <c r="L496" s="87"/>
      <c r="M496" s="87"/>
      <c r="N496" s="470"/>
      <c r="O496" s="258"/>
      <c r="P496" s="201"/>
    </row>
    <row r="497" spans="1:16">
      <c r="A497" s="428" t="s">
        <v>709</v>
      </c>
      <c r="B497" s="440"/>
      <c r="C497" s="440"/>
      <c r="D497" s="440"/>
      <c r="E497" s="423" t="s">
        <v>710</v>
      </c>
      <c r="F497" s="423" t="s">
        <v>711</v>
      </c>
      <c r="G497" s="423">
        <v>0</v>
      </c>
      <c r="H497" s="423" t="s">
        <v>712</v>
      </c>
      <c r="I497" s="344">
        <v>0</v>
      </c>
      <c r="J497" s="423" t="s">
        <v>712</v>
      </c>
      <c r="K497" s="459" t="s">
        <v>30</v>
      </c>
      <c r="L497" s="418" t="s">
        <v>605</v>
      </c>
      <c r="M497" s="315" t="s">
        <v>606</v>
      </c>
      <c r="N497" s="470"/>
      <c r="O497" s="142"/>
      <c r="P497" s="201"/>
    </row>
    <row r="498" spans="1:16">
      <c r="A498" s="428" t="s">
        <v>713</v>
      </c>
      <c r="B498" s="440"/>
      <c r="C498" s="440"/>
      <c r="D498" s="440"/>
      <c r="E498" s="423" t="s">
        <v>710</v>
      </c>
      <c r="F498" s="423" t="s">
        <v>711</v>
      </c>
      <c r="G498" s="423">
        <v>0</v>
      </c>
      <c r="H498" s="423" t="s">
        <v>714</v>
      </c>
      <c r="I498" s="344">
        <v>0</v>
      </c>
      <c r="J498" s="423" t="s">
        <v>715</v>
      </c>
      <c r="K498" s="459" t="s">
        <v>30</v>
      </c>
      <c r="L498" s="418" t="s">
        <v>605</v>
      </c>
      <c r="M498" s="315" t="s">
        <v>606</v>
      </c>
      <c r="N498" s="470"/>
      <c r="O498" s="142"/>
      <c r="P498" s="201"/>
    </row>
    <row r="499" spans="1:16">
      <c r="A499" s="428" t="s">
        <v>716</v>
      </c>
      <c r="B499" s="440"/>
      <c r="C499" s="440"/>
      <c r="D499" s="440"/>
      <c r="E499" s="423" t="s">
        <v>710</v>
      </c>
      <c r="F499" s="423" t="s">
        <v>711</v>
      </c>
      <c r="G499" s="423">
        <v>0</v>
      </c>
      <c r="H499" s="423">
        <v>1</v>
      </c>
      <c r="I499" s="344">
        <v>0</v>
      </c>
      <c r="J499" s="423" t="s">
        <v>122</v>
      </c>
      <c r="K499" s="459" t="s">
        <v>30</v>
      </c>
      <c r="L499" s="418" t="s">
        <v>605</v>
      </c>
      <c r="M499" s="315" t="s">
        <v>606</v>
      </c>
      <c r="N499" s="470"/>
      <c r="O499" s="142"/>
      <c r="P499" s="201"/>
    </row>
    <row r="500" spans="1:16">
      <c r="A500" s="212"/>
      <c r="B500" s="440"/>
      <c r="C500" s="440"/>
      <c r="D500" s="440"/>
      <c r="E500" s="115" t="s">
        <v>717</v>
      </c>
      <c r="G500" s="294"/>
      <c r="H500" s="154"/>
      <c r="I500" s="383"/>
      <c r="J500" s="410"/>
      <c r="K500" s="338"/>
      <c r="L500" s="87"/>
      <c r="M500" s="87"/>
      <c r="N500" s="470"/>
      <c r="O500" s="258"/>
      <c r="P500" s="201"/>
    </row>
    <row r="501" spans="1:16">
      <c r="A501" s="220"/>
      <c r="B501" s="440"/>
      <c r="C501" s="440"/>
      <c r="D501" s="440"/>
      <c r="E501" s="115" t="s">
        <v>718</v>
      </c>
      <c r="G501" s="303"/>
      <c r="H501" s="304"/>
      <c r="I501" s="384"/>
      <c r="J501" s="106"/>
      <c r="K501" s="338"/>
      <c r="L501" s="87"/>
      <c r="M501" s="87"/>
      <c r="N501" s="470"/>
      <c r="O501" s="258"/>
      <c r="P501" s="201"/>
    </row>
    <row r="502" spans="1:16">
      <c r="A502" s="220"/>
      <c r="B502" s="440"/>
      <c r="C502" s="440"/>
      <c r="D502" s="440"/>
      <c r="E502" s="115" t="s">
        <v>719</v>
      </c>
      <c r="G502" s="303"/>
      <c r="H502" s="304"/>
      <c r="I502" s="384"/>
      <c r="J502" s="106"/>
      <c r="K502" s="338"/>
      <c r="L502" s="87"/>
      <c r="M502" s="87"/>
      <c r="N502" s="470"/>
      <c r="O502" s="258"/>
      <c r="P502" s="201"/>
    </row>
    <row r="503" spans="1:16">
      <c r="A503" s="216"/>
      <c r="B503" s="440"/>
      <c r="C503" s="440"/>
      <c r="D503" s="440"/>
      <c r="E503" s="421"/>
      <c r="G503" s="287"/>
      <c r="H503" s="138"/>
      <c r="I503" s="385"/>
      <c r="J503" s="403"/>
      <c r="K503" s="256"/>
      <c r="L503" s="87"/>
      <c r="M503" s="87"/>
      <c r="N503" s="470"/>
      <c r="O503" s="258"/>
      <c r="P503" s="201"/>
    </row>
    <row r="504" spans="1:16">
      <c r="A504" s="419" t="s">
        <v>720</v>
      </c>
      <c r="B504" s="440"/>
      <c r="C504" s="440"/>
      <c r="D504" s="440"/>
      <c r="E504" s="406"/>
      <c r="F504" s="136"/>
      <c r="G504" s="286"/>
      <c r="H504" s="305"/>
      <c r="I504" s="378"/>
      <c r="J504" s="136"/>
      <c r="K504" s="256"/>
      <c r="L504" s="87"/>
      <c r="M504" s="87"/>
      <c r="N504" s="470"/>
      <c r="O504" s="258"/>
      <c r="P504" s="201"/>
    </row>
    <row r="505" spans="1:16">
      <c r="A505" s="428" t="s">
        <v>721</v>
      </c>
      <c r="B505" s="213"/>
      <c r="C505" s="213"/>
      <c r="D505" s="440"/>
      <c r="E505" s="423" t="s">
        <v>722</v>
      </c>
      <c r="F505" s="423" t="s">
        <v>723</v>
      </c>
      <c r="G505" s="423"/>
      <c r="H505" s="423" t="s">
        <v>724</v>
      </c>
      <c r="I505" s="344">
        <v>0</v>
      </c>
      <c r="J505" s="423" t="s">
        <v>725</v>
      </c>
      <c r="K505" s="459" t="s">
        <v>30</v>
      </c>
      <c r="L505" s="418" t="s">
        <v>605</v>
      </c>
      <c r="M505" s="315" t="s">
        <v>606</v>
      </c>
      <c r="N505" s="470"/>
      <c r="O505" s="142"/>
      <c r="P505" s="201"/>
    </row>
    <row r="506" spans="1:16">
      <c r="A506" s="428" t="s">
        <v>726</v>
      </c>
      <c r="B506" s="213"/>
      <c r="C506" s="213"/>
      <c r="D506" s="440"/>
      <c r="E506" s="423" t="s">
        <v>722</v>
      </c>
      <c r="F506" s="423" t="s">
        <v>723</v>
      </c>
      <c r="G506" s="423"/>
      <c r="H506" s="423" t="s">
        <v>293</v>
      </c>
      <c r="I506" s="344">
        <v>0</v>
      </c>
      <c r="J506" s="423" t="s">
        <v>293</v>
      </c>
      <c r="K506" s="459" t="s">
        <v>30</v>
      </c>
      <c r="L506" s="418" t="s">
        <v>605</v>
      </c>
      <c r="M506" s="315" t="s">
        <v>606</v>
      </c>
      <c r="N506" s="470"/>
      <c r="O506" s="142"/>
      <c r="P506" s="201"/>
    </row>
    <row r="507" spans="1:16">
      <c r="A507" s="223"/>
      <c r="B507" s="440"/>
      <c r="C507" s="440"/>
      <c r="D507" s="440"/>
      <c r="E507" s="136" t="s">
        <v>727</v>
      </c>
      <c r="G507" s="286"/>
      <c r="H507" s="305"/>
      <c r="I507" s="378"/>
      <c r="J507" s="136"/>
      <c r="K507" s="331"/>
      <c r="L507" s="87"/>
      <c r="M507" s="87"/>
      <c r="N507" s="470"/>
      <c r="O507" s="258"/>
      <c r="P507" s="201"/>
    </row>
    <row r="508" spans="1:16">
      <c r="A508" s="223"/>
      <c r="B508" s="440"/>
      <c r="C508" s="440"/>
      <c r="D508" s="440"/>
      <c r="E508" s="224" t="s">
        <v>728</v>
      </c>
      <c r="G508" s="306"/>
      <c r="H508" s="136"/>
      <c r="I508" s="331"/>
      <c r="J508" s="136"/>
      <c r="K508" s="331"/>
      <c r="L508" s="87"/>
      <c r="M508" s="87"/>
      <c r="N508" s="470"/>
      <c r="O508" s="258"/>
      <c r="P508" s="201"/>
    </row>
    <row r="509" spans="1:16">
      <c r="A509" s="223"/>
      <c r="B509" s="440"/>
      <c r="C509" s="440"/>
      <c r="D509" s="440"/>
      <c r="E509" s="406"/>
      <c r="F509" s="136"/>
      <c r="G509" s="286"/>
      <c r="H509" s="136"/>
      <c r="I509" s="331"/>
      <c r="J509" s="136"/>
      <c r="K509" s="331"/>
      <c r="L509" s="87"/>
      <c r="M509" s="87"/>
      <c r="N509" s="470"/>
      <c r="O509" s="258"/>
      <c r="P509" s="201"/>
    </row>
    <row r="510" spans="1:16">
      <c r="A510" s="419" t="s">
        <v>729</v>
      </c>
      <c r="B510" s="440"/>
      <c r="C510" s="440"/>
      <c r="D510" s="440"/>
      <c r="E510" s="406"/>
      <c r="F510" s="136"/>
      <c r="G510" s="286"/>
      <c r="H510" s="305"/>
      <c r="I510" s="378"/>
      <c r="J510" s="136"/>
      <c r="K510" s="256"/>
      <c r="L510" s="87"/>
      <c r="M510" s="87"/>
      <c r="N510" s="470"/>
      <c r="O510" s="258"/>
      <c r="P510" s="201"/>
    </row>
    <row r="511" spans="1:16" ht="27" customHeight="1">
      <c r="A511" s="594" t="s">
        <v>815</v>
      </c>
      <c r="B511" s="594"/>
      <c r="C511" s="594"/>
      <c r="D511" s="595"/>
      <c r="E511" s="423"/>
      <c r="F511" s="423" t="s">
        <v>703</v>
      </c>
      <c r="G511" s="423"/>
      <c r="H511" s="423" t="s">
        <v>623</v>
      </c>
      <c r="I511" s="344">
        <v>0</v>
      </c>
      <c r="J511" s="423">
        <v>1</v>
      </c>
      <c r="K511" s="459" t="s">
        <v>30</v>
      </c>
      <c r="L511" s="418" t="s">
        <v>605</v>
      </c>
      <c r="M511" s="315" t="s">
        <v>606</v>
      </c>
      <c r="N511" s="470"/>
      <c r="O511" s="142"/>
      <c r="P511" s="201"/>
    </row>
    <row r="512" spans="1:16" ht="15" customHeight="1">
      <c r="A512" s="223"/>
      <c r="B512" s="440"/>
      <c r="C512" s="440"/>
      <c r="D512" s="440"/>
      <c r="E512" s="406"/>
      <c r="F512" s="136"/>
      <c r="G512" s="286"/>
      <c r="H512" s="305"/>
      <c r="I512" s="378"/>
      <c r="J512" s="136"/>
      <c r="K512" s="331"/>
      <c r="L512" s="87"/>
      <c r="M512" s="87"/>
      <c r="N512" s="470"/>
      <c r="O512" s="258"/>
      <c r="P512" s="201"/>
    </row>
    <row r="513" spans="1:17" ht="18" customHeight="1">
      <c r="A513" s="419" t="s">
        <v>784</v>
      </c>
      <c r="B513" s="440"/>
      <c r="C513" s="440"/>
      <c r="D513" s="440"/>
      <c r="E513" s="406"/>
      <c r="F513" s="66"/>
      <c r="G513" s="288"/>
      <c r="H513" s="307"/>
      <c r="I513" s="377"/>
      <c r="J513" s="307"/>
      <c r="K513" s="343"/>
      <c r="L513" s="87"/>
      <c r="M513" s="87"/>
      <c r="N513" s="470"/>
      <c r="O513" s="258"/>
      <c r="P513" s="201"/>
    </row>
    <row r="514" spans="1:17">
      <c r="A514" s="419" t="s">
        <v>755</v>
      </c>
      <c r="B514" s="440"/>
      <c r="C514" s="440"/>
      <c r="D514" s="440"/>
      <c r="E514" s="406"/>
      <c r="F514" s="136"/>
      <c r="G514" s="286"/>
      <c r="H514" s="136"/>
      <c r="I514" s="378"/>
      <c r="J514" s="136"/>
      <c r="K514" s="256"/>
      <c r="L514" s="87"/>
      <c r="M514" s="87"/>
      <c r="N514" s="470"/>
      <c r="O514" s="258"/>
      <c r="P514" s="201"/>
    </row>
    <row r="515" spans="1:17">
      <c r="A515" s="419" t="s">
        <v>756</v>
      </c>
      <c r="B515" s="440"/>
      <c r="C515" s="440"/>
      <c r="D515" s="440"/>
      <c r="E515" s="406"/>
      <c r="F515" s="66"/>
      <c r="G515" s="288"/>
      <c r="H515" s="307"/>
      <c r="I515" s="377"/>
      <c r="J515" s="307"/>
      <c r="K515" s="343"/>
      <c r="L515" s="87"/>
      <c r="M515" s="87"/>
      <c r="N515" s="470"/>
      <c r="O515" s="258"/>
      <c r="P515" s="201"/>
    </row>
    <row r="516" spans="1:17">
      <c r="A516" s="428" t="s">
        <v>730</v>
      </c>
      <c r="B516" s="440"/>
      <c r="C516" s="440"/>
      <c r="D516" s="440"/>
      <c r="E516" s="423" t="s">
        <v>731</v>
      </c>
      <c r="F516" s="423" t="s">
        <v>369</v>
      </c>
      <c r="G516" s="423"/>
      <c r="H516" s="423" t="s">
        <v>241</v>
      </c>
      <c r="I516" s="344">
        <v>0</v>
      </c>
      <c r="J516" s="423">
        <v>1</v>
      </c>
      <c r="K516" s="459" t="s">
        <v>30</v>
      </c>
      <c r="L516" s="418" t="s">
        <v>605</v>
      </c>
      <c r="M516" s="315" t="s">
        <v>606</v>
      </c>
      <c r="N516" s="470"/>
      <c r="O516" s="142"/>
      <c r="P516" s="201"/>
    </row>
    <row r="517" spans="1:17">
      <c r="A517" s="428" t="s">
        <v>732</v>
      </c>
      <c r="B517" s="440"/>
      <c r="C517" s="440"/>
      <c r="D517" s="440"/>
      <c r="E517" s="423" t="s">
        <v>733</v>
      </c>
      <c r="F517" s="423" t="s">
        <v>369</v>
      </c>
      <c r="G517" s="423"/>
      <c r="H517" s="423" t="s">
        <v>241</v>
      </c>
      <c r="I517" s="344">
        <v>0</v>
      </c>
      <c r="J517" s="423">
        <v>1</v>
      </c>
      <c r="K517" s="459" t="s">
        <v>30</v>
      </c>
      <c r="L517" s="418" t="s">
        <v>605</v>
      </c>
      <c r="M517" s="315" t="s">
        <v>606</v>
      </c>
      <c r="N517" s="470"/>
      <c r="O517" s="142"/>
      <c r="P517" s="201"/>
    </row>
    <row r="518" spans="1:17">
      <c r="A518" s="428" t="s">
        <v>734</v>
      </c>
      <c r="B518" s="440"/>
      <c r="C518" s="440"/>
      <c r="D518" s="440"/>
      <c r="E518" s="423"/>
      <c r="F518" s="423" t="s">
        <v>369</v>
      </c>
      <c r="G518" s="423"/>
      <c r="H518" s="423" t="s">
        <v>241</v>
      </c>
      <c r="I518" s="344">
        <v>0</v>
      </c>
      <c r="J518" s="423">
        <v>1</v>
      </c>
      <c r="K518" s="459" t="s">
        <v>30</v>
      </c>
      <c r="L518" s="418" t="s">
        <v>605</v>
      </c>
      <c r="M518" s="315" t="s">
        <v>606</v>
      </c>
      <c r="N518" s="470"/>
      <c r="O518" s="142"/>
      <c r="P518" s="201"/>
    </row>
    <row r="519" spans="1:17">
      <c r="A519" s="428" t="s">
        <v>735</v>
      </c>
      <c r="B519" s="440"/>
      <c r="C519" s="440"/>
      <c r="D519" s="440"/>
      <c r="E519" s="423" t="s">
        <v>434</v>
      </c>
      <c r="F519" s="423" t="s">
        <v>369</v>
      </c>
      <c r="G519" s="423"/>
      <c r="H519" s="423" t="s">
        <v>241</v>
      </c>
      <c r="I519" s="344">
        <v>0</v>
      </c>
      <c r="J519" s="423">
        <v>1E-3</v>
      </c>
      <c r="K519" s="459" t="s">
        <v>30</v>
      </c>
      <c r="L519" s="418" t="s">
        <v>605</v>
      </c>
      <c r="M519" s="315" t="s">
        <v>606</v>
      </c>
      <c r="N519" s="470"/>
      <c r="O519" s="142"/>
    </row>
    <row r="520" spans="1:17">
      <c r="A520" s="428" t="s">
        <v>736</v>
      </c>
      <c r="B520" s="440"/>
      <c r="C520" s="440"/>
      <c r="D520" s="440"/>
      <c r="E520" s="423" t="s">
        <v>737</v>
      </c>
      <c r="F520" s="423" t="s">
        <v>369</v>
      </c>
      <c r="G520" s="423"/>
      <c r="H520" s="423" t="s">
        <v>241</v>
      </c>
      <c r="I520" s="344">
        <v>0</v>
      </c>
      <c r="J520" s="423">
        <v>1E-3</v>
      </c>
      <c r="K520" s="459" t="s">
        <v>30</v>
      </c>
      <c r="L520" s="418" t="s">
        <v>605</v>
      </c>
      <c r="M520" s="315" t="s">
        <v>606</v>
      </c>
      <c r="N520" s="470"/>
      <c r="O520" s="142"/>
    </row>
    <row r="521" spans="1:17">
      <c r="A521" s="428" t="s">
        <v>738</v>
      </c>
      <c r="B521" s="440"/>
      <c r="C521" s="440"/>
      <c r="D521" s="440"/>
      <c r="E521" s="423" t="s">
        <v>434</v>
      </c>
      <c r="F521" s="423" t="s">
        <v>369</v>
      </c>
      <c r="G521" s="423"/>
      <c r="H521" s="423" t="s">
        <v>241</v>
      </c>
      <c r="I521" s="344">
        <v>0</v>
      </c>
      <c r="J521" s="423">
        <v>1E-3</v>
      </c>
      <c r="K521" s="459" t="s">
        <v>30</v>
      </c>
      <c r="L521" s="418" t="s">
        <v>605</v>
      </c>
      <c r="M521" s="315" t="s">
        <v>606</v>
      </c>
      <c r="N521" s="470"/>
      <c r="O521" s="142"/>
    </row>
    <row r="522" spans="1:17">
      <c r="A522" s="428" t="s">
        <v>739</v>
      </c>
      <c r="B522" s="440"/>
      <c r="C522" s="440"/>
      <c r="D522" s="440"/>
      <c r="E522" s="423" t="s">
        <v>434</v>
      </c>
      <c r="F522" s="423" t="s">
        <v>369</v>
      </c>
      <c r="G522" s="423"/>
      <c r="H522" s="423" t="s">
        <v>241</v>
      </c>
      <c r="I522" s="344">
        <v>0</v>
      </c>
      <c r="J522" s="423">
        <v>1E-3</v>
      </c>
      <c r="K522" s="459" t="s">
        <v>30</v>
      </c>
      <c r="L522" s="418" t="s">
        <v>605</v>
      </c>
      <c r="M522" s="315" t="s">
        <v>606</v>
      </c>
      <c r="N522" s="470"/>
      <c r="O522" s="142"/>
    </row>
    <row r="523" spans="1:17">
      <c r="A523" s="223"/>
      <c r="B523" s="440"/>
      <c r="C523" s="440"/>
      <c r="D523" s="440"/>
      <c r="E523" s="406"/>
      <c r="F523" s="66"/>
      <c r="G523" s="288"/>
      <c r="H523" s="307"/>
      <c r="I523" s="377"/>
      <c r="J523" s="308"/>
      <c r="K523" s="343"/>
      <c r="L523" s="87"/>
      <c r="M523" s="87"/>
      <c r="N523" s="470"/>
      <c r="O523" s="258"/>
    </row>
    <row r="524" spans="1:17" s="210" customFormat="1">
      <c r="A524" s="419" t="s">
        <v>757</v>
      </c>
      <c r="B524" s="211"/>
      <c r="C524" s="211"/>
      <c r="D524" s="211"/>
      <c r="E524" s="218"/>
      <c r="F524" s="218"/>
      <c r="G524" s="309"/>
      <c r="H524" s="218"/>
      <c r="I524" s="386" t="s">
        <v>664</v>
      </c>
      <c r="J524" s="218"/>
      <c r="K524" s="351"/>
      <c r="L524" s="217"/>
      <c r="M524" s="217"/>
      <c r="N524" s="485"/>
      <c r="O524" s="494"/>
      <c r="P524" s="475"/>
      <c r="Q524" s="486"/>
    </row>
    <row r="525" spans="1:17">
      <c r="A525" s="428" t="s">
        <v>665</v>
      </c>
      <c r="B525" s="440"/>
      <c r="C525" s="440"/>
      <c r="D525" s="440"/>
      <c r="E525" s="423" t="s">
        <v>740</v>
      </c>
      <c r="F525" s="423" t="s">
        <v>741</v>
      </c>
      <c r="G525" s="423"/>
      <c r="H525" s="423" t="s">
        <v>122</v>
      </c>
      <c r="I525" s="344">
        <v>0</v>
      </c>
      <c r="J525" s="423" t="s">
        <v>293</v>
      </c>
      <c r="K525" s="459" t="s">
        <v>30</v>
      </c>
      <c r="L525" s="418" t="s">
        <v>605</v>
      </c>
      <c r="M525" s="315" t="s">
        <v>606</v>
      </c>
      <c r="N525" s="470"/>
      <c r="O525" s="142"/>
    </row>
    <row r="526" spans="1:17">
      <c r="A526" s="428" t="s">
        <v>668</v>
      </c>
      <c r="B526" s="440"/>
      <c r="C526" s="440"/>
      <c r="D526" s="440"/>
      <c r="E526" s="423" t="s">
        <v>740</v>
      </c>
      <c r="F526" s="423" t="s">
        <v>741</v>
      </c>
      <c r="G526" s="423"/>
      <c r="H526" s="423" t="s">
        <v>122</v>
      </c>
      <c r="I526" s="344">
        <v>0</v>
      </c>
      <c r="J526" s="423" t="s">
        <v>293</v>
      </c>
      <c r="K526" s="459" t="s">
        <v>30</v>
      </c>
      <c r="L526" s="418" t="s">
        <v>605</v>
      </c>
      <c r="M526" s="315" t="s">
        <v>606</v>
      </c>
      <c r="N526" s="470"/>
      <c r="O526" s="142"/>
    </row>
    <row r="527" spans="1:17">
      <c r="A527" s="428" t="s">
        <v>742</v>
      </c>
      <c r="B527" s="440"/>
      <c r="C527" s="440"/>
      <c r="D527" s="440"/>
      <c r="E527" s="406"/>
      <c r="F527" s="310"/>
      <c r="G527" s="287"/>
      <c r="H527" s="293"/>
      <c r="I527" s="256"/>
      <c r="J527" s="138"/>
      <c r="K527" s="256"/>
      <c r="L527" s="87"/>
      <c r="M527" s="87"/>
      <c r="N527" s="470"/>
      <c r="O527" s="258"/>
    </row>
    <row r="528" spans="1:17">
      <c r="A528" s="428" t="s">
        <v>670</v>
      </c>
      <c r="B528" s="440"/>
      <c r="C528" s="440"/>
      <c r="D528" s="440"/>
      <c r="E528" s="423" t="s">
        <v>671</v>
      </c>
      <c r="F528" s="423" t="s">
        <v>741</v>
      </c>
      <c r="G528" s="423"/>
      <c r="H528" s="423" t="s">
        <v>122</v>
      </c>
      <c r="I528" s="344">
        <v>0</v>
      </c>
      <c r="J528" s="423" t="s">
        <v>293</v>
      </c>
      <c r="K528" s="459" t="s">
        <v>30</v>
      </c>
      <c r="L528" s="418" t="s">
        <v>605</v>
      </c>
      <c r="M528" s="315" t="s">
        <v>606</v>
      </c>
      <c r="N528" s="470"/>
      <c r="O528" s="142"/>
    </row>
    <row r="529" spans="1:16">
      <c r="A529" s="428" t="s">
        <v>672</v>
      </c>
      <c r="B529" s="440"/>
      <c r="C529" s="440"/>
      <c r="D529" s="440"/>
      <c r="E529" s="423" t="s">
        <v>673</v>
      </c>
      <c r="F529" s="423" t="s">
        <v>741</v>
      </c>
      <c r="G529" s="423"/>
      <c r="H529" s="423" t="s">
        <v>122</v>
      </c>
      <c r="I529" s="344">
        <v>0</v>
      </c>
      <c r="J529" s="423" t="s">
        <v>293</v>
      </c>
      <c r="K529" s="459" t="s">
        <v>30</v>
      </c>
      <c r="L529" s="418" t="s">
        <v>605</v>
      </c>
      <c r="M529" s="315" t="s">
        <v>606</v>
      </c>
      <c r="N529" s="470"/>
      <c r="O529" s="142"/>
    </row>
    <row r="530" spans="1:16">
      <c r="A530" s="428" t="s">
        <v>674</v>
      </c>
      <c r="B530" s="440"/>
      <c r="C530" s="440"/>
      <c r="D530" s="440"/>
      <c r="E530" s="423" t="s">
        <v>673</v>
      </c>
      <c r="F530" s="423" t="s">
        <v>741</v>
      </c>
      <c r="G530" s="423"/>
      <c r="H530" s="423" t="s">
        <v>122</v>
      </c>
      <c r="I530" s="344">
        <v>0</v>
      </c>
      <c r="J530" s="423" t="s">
        <v>293</v>
      </c>
      <c r="K530" s="459" t="s">
        <v>30</v>
      </c>
      <c r="L530" s="418" t="s">
        <v>605</v>
      </c>
      <c r="M530" s="315" t="s">
        <v>606</v>
      </c>
      <c r="N530" s="470"/>
      <c r="O530" s="142"/>
    </row>
    <row r="531" spans="1:16">
      <c r="A531" s="428" t="s">
        <v>675</v>
      </c>
      <c r="B531" s="440"/>
      <c r="C531" s="440"/>
      <c r="D531" s="440"/>
      <c r="E531" s="423" t="s">
        <v>676</v>
      </c>
      <c r="F531" s="423" t="s">
        <v>741</v>
      </c>
      <c r="G531" s="423"/>
      <c r="H531" s="423" t="s">
        <v>122</v>
      </c>
      <c r="I531" s="344">
        <v>0</v>
      </c>
      <c r="J531" s="423" t="s">
        <v>293</v>
      </c>
      <c r="K531" s="459" t="s">
        <v>30</v>
      </c>
      <c r="L531" s="418" t="s">
        <v>605</v>
      </c>
      <c r="M531" s="315" t="s">
        <v>606</v>
      </c>
      <c r="N531" s="470"/>
      <c r="O531" s="142"/>
    </row>
    <row r="532" spans="1:16">
      <c r="A532" s="220"/>
      <c r="B532" s="440"/>
      <c r="C532" s="440"/>
      <c r="D532" s="440"/>
      <c r="E532" s="421" t="s">
        <v>677</v>
      </c>
      <c r="F532" s="66"/>
      <c r="G532" s="288"/>
      <c r="H532" s="307"/>
      <c r="I532" s="377"/>
      <c r="J532" s="307"/>
      <c r="K532" s="343"/>
      <c r="L532" s="87"/>
      <c r="M532" s="87"/>
      <c r="N532" s="470"/>
      <c r="O532" s="258"/>
    </row>
    <row r="533" spans="1:16">
      <c r="A533" s="220"/>
      <c r="B533" s="440"/>
      <c r="C533" s="440"/>
      <c r="D533" s="440"/>
      <c r="E533" s="402" t="s">
        <v>743</v>
      </c>
      <c r="F533" s="66"/>
      <c r="G533" s="288"/>
      <c r="H533" s="307"/>
      <c r="I533" s="377"/>
      <c r="J533" s="307"/>
      <c r="K533" s="343"/>
      <c r="L533" s="87"/>
      <c r="M533" s="87"/>
      <c r="N533" s="470"/>
      <c r="O533" s="258"/>
    </row>
    <row r="534" spans="1:16">
      <c r="A534" s="220"/>
      <c r="B534" s="440"/>
      <c r="C534" s="440"/>
      <c r="D534" s="440"/>
      <c r="E534" s="402"/>
      <c r="F534" s="66"/>
      <c r="G534" s="288"/>
      <c r="H534" s="307"/>
      <c r="I534" s="377"/>
      <c r="J534" s="307"/>
      <c r="K534" s="343"/>
      <c r="L534" s="87"/>
      <c r="M534" s="87"/>
      <c r="N534" s="470"/>
      <c r="O534" s="258"/>
    </row>
    <row r="535" spans="1:16">
      <c r="A535" s="419" t="s">
        <v>758</v>
      </c>
      <c r="B535" s="440"/>
      <c r="C535" s="440"/>
      <c r="D535" s="440"/>
      <c r="E535" s="406"/>
      <c r="F535" s="402"/>
      <c r="G535" s="288"/>
      <c r="H535" s="404"/>
      <c r="I535" s="377"/>
      <c r="J535" s="404"/>
      <c r="K535" s="343"/>
      <c r="L535" s="87"/>
      <c r="M535" s="87"/>
      <c r="N535" s="470"/>
      <c r="O535" s="258"/>
      <c r="P535" s="201"/>
    </row>
    <row r="536" spans="1:16">
      <c r="A536" s="428" t="s">
        <v>744</v>
      </c>
      <c r="B536" s="440"/>
      <c r="C536" s="440"/>
      <c r="D536" s="440"/>
      <c r="E536" s="423" t="s">
        <v>745</v>
      </c>
      <c r="F536" s="423" t="s">
        <v>746</v>
      </c>
      <c r="G536" s="423"/>
      <c r="H536" s="423" t="s">
        <v>623</v>
      </c>
      <c r="I536" s="344">
        <v>0</v>
      </c>
      <c r="J536" s="423" t="s">
        <v>312</v>
      </c>
      <c r="K536" s="459" t="s">
        <v>30</v>
      </c>
      <c r="L536" s="418" t="s">
        <v>605</v>
      </c>
      <c r="M536" s="315" t="s">
        <v>606</v>
      </c>
      <c r="N536" s="470"/>
      <c r="O536" s="142"/>
      <c r="P536" s="201"/>
    </row>
    <row r="537" spans="1:16">
      <c r="A537" s="428" t="s">
        <v>747</v>
      </c>
      <c r="B537" s="440"/>
      <c r="C537" s="440"/>
      <c r="D537" s="440"/>
      <c r="E537" s="423" t="s">
        <v>745</v>
      </c>
      <c r="F537" s="423" t="s">
        <v>746</v>
      </c>
      <c r="G537" s="423"/>
      <c r="H537" s="423" t="s">
        <v>623</v>
      </c>
      <c r="I537" s="344">
        <v>0</v>
      </c>
      <c r="J537" s="423" t="s">
        <v>748</v>
      </c>
      <c r="K537" s="459" t="s">
        <v>30</v>
      </c>
      <c r="L537" s="418" t="s">
        <v>605</v>
      </c>
      <c r="M537" s="315" t="s">
        <v>606</v>
      </c>
      <c r="N537" s="470"/>
      <c r="O537" s="142"/>
      <c r="P537" s="201"/>
    </row>
    <row r="538" spans="1:16">
      <c r="A538" s="428" t="s">
        <v>749</v>
      </c>
      <c r="B538" s="440"/>
      <c r="C538" s="440"/>
      <c r="D538" s="440"/>
      <c r="E538" s="423" t="s">
        <v>745</v>
      </c>
      <c r="F538" s="423" t="s">
        <v>746</v>
      </c>
      <c r="G538" s="423"/>
      <c r="H538" s="423" t="s">
        <v>750</v>
      </c>
      <c r="I538" s="344">
        <v>0</v>
      </c>
      <c r="J538" s="423" t="s">
        <v>751</v>
      </c>
      <c r="K538" s="459" t="s">
        <v>30</v>
      </c>
      <c r="L538" s="418" t="s">
        <v>605</v>
      </c>
      <c r="M538" s="315" t="s">
        <v>606</v>
      </c>
      <c r="N538" s="470"/>
      <c r="O538" s="142"/>
      <c r="P538" s="201"/>
    </row>
    <row r="539" spans="1:16">
      <c r="A539" s="212"/>
      <c r="B539" s="440"/>
      <c r="C539" s="440"/>
      <c r="D539" s="440"/>
      <c r="E539" s="45" t="s">
        <v>752</v>
      </c>
      <c r="G539" s="287"/>
      <c r="H539" s="403"/>
      <c r="I539" s="256"/>
      <c r="J539" s="138"/>
      <c r="K539" s="256"/>
      <c r="L539" s="87"/>
      <c r="M539" s="87"/>
      <c r="N539" s="470"/>
      <c r="O539" s="258"/>
      <c r="P539" s="201"/>
    </row>
    <row r="540" spans="1:16">
      <c r="A540" s="220"/>
      <c r="B540" s="440"/>
      <c r="C540" s="440"/>
      <c r="D540" s="440"/>
      <c r="E540" s="45" t="s">
        <v>753</v>
      </c>
      <c r="G540" s="287"/>
      <c r="H540" s="403"/>
      <c r="I540" s="385"/>
      <c r="J540" s="403"/>
      <c r="K540" s="256"/>
      <c r="L540" s="140"/>
      <c r="M540" s="140"/>
      <c r="N540" s="470"/>
      <c r="O540" s="140"/>
      <c r="P540" s="201"/>
    </row>
    <row r="541" spans="1:16">
      <c r="A541" s="220"/>
      <c r="B541" s="440"/>
      <c r="C541" s="440"/>
      <c r="D541" s="440"/>
      <c r="E541" s="45" t="s">
        <v>754</v>
      </c>
      <c r="G541" s="287"/>
      <c r="H541" s="403"/>
      <c r="I541" s="385"/>
      <c r="J541" s="403"/>
      <c r="K541" s="256"/>
      <c r="L541" s="258"/>
      <c r="M541" s="258"/>
      <c r="N541" s="470"/>
      <c r="O541" s="258"/>
      <c r="P541" s="201"/>
    </row>
    <row r="542" spans="1:16" ht="15" thickBot="1">
      <c r="A542" s="212"/>
      <c r="B542" s="440"/>
      <c r="C542" s="440"/>
      <c r="D542" s="440"/>
      <c r="E542" s="406"/>
      <c r="F542" s="11"/>
      <c r="G542" s="311"/>
      <c r="H542" s="312"/>
      <c r="I542" s="387"/>
      <c r="J542" s="257"/>
      <c r="K542" s="352" t="s">
        <v>773</v>
      </c>
      <c r="L542" s="525">
        <f>SUM(M433:M541)</f>
        <v>0</v>
      </c>
      <c r="M542" s="525"/>
      <c r="O542" s="475"/>
      <c r="P542" s="201"/>
    </row>
    <row r="543" spans="1:16">
      <c r="A543" s="440"/>
      <c r="B543" s="440"/>
      <c r="C543" s="440"/>
      <c r="D543" s="440"/>
      <c r="E543" s="406"/>
      <c r="F543" s="421"/>
      <c r="G543" s="247"/>
      <c r="H543" s="403"/>
      <c r="I543" s="256"/>
      <c r="J543" s="34"/>
      <c r="K543" s="331"/>
      <c r="L543" s="134"/>
      <c r="M543" s="413"/>
      <c r="N543" s="470"/>
      <c r="O543" s="144"/>
      <c r="P543" s="201"/>
    </row>
    <row r="544" spans="1:16">
      <c r="A544" s="428"/>
      <c r="B544" s="428"/>
      <c r="C544" s="428"/>
      <c r="D544" s="428"/>
      <c r="E544" s="406"/>
      <c r="F544" s="421"/>
      <c r="G544" s="247"/>
      <c r="H544" s="403"/>
      <c r="I544" s="256"/>
      <c r="J544" s="34"/>
      <c r="K544" s="335"/>
      <c r="L544" s="145"/>
      <c r="M544" s="141"/>
      <c r="N544" s="470"/>
      <c r="O544" s="145"/>
      <c r="P544" s="201"/>
    </row>
    <row r="545" spans="1:17">
      <c r="A545" s="419" t="s">
        <v>759</v>
      </c>
      <c r="B545" s="428"/>
      <c r="C545" s="428"/>
      <c r="D545" s="428"/>
      <c r="E545" s="406"/>
      <c r="F545" s="421"/>
      <c r="G545" s="247"/>
      <c r="H545" s="403"/>
      <c r="I545" s="256"/>
      <c r="J545" s="34"/>
      <c r="K545" s="335"/>
      <c r="L545" s="145"/>
      <c r="M545" s="141"/>
      <c r="N545" s="470"/>
      <c r="O545" s="145"/>
      <c r="P545" s="201"/>
    </row>
    <row r="546" spans="1:17">
      <c r="A546" s="419" t="s">
        <v>760</v>
      </c>
      <c r="B546" s="428"/>
      <c r="C546" s="428"/>
      <c r="D546" s="428"/>
      <c r="E546" s="406"/>
      <c r="F546" s="421"/>
      <c r="G546" s="247"/>
      <c r="H546" s="403"/>
      <c r="I546" s="256"/>
      <c r="J546" s="34"/>
      <c r="K546" s="335"/>
      <c r="L546" s="145"/>
      <c r="M546" s="141"/>
      <c r="N546" s="470"/>
      <c r="O546" s="145"/>
      <c r="P546" s="201"/>
    </row>
    <row r="547" spans="1:17">
      <c r="A547" s="419" t="s">
        <v>785</v>
      </c>
      <c r="B547" s="428"/>
      <c r="C547" s="428"/>
      <c r="D547" s="428"/>
      <c r="E547" s="406"/>
      <c r="F547" s="421"/>
      <c r="G547" s="247"/>
      <c r="H547" s="403"/>
      <c r="I547" s="256"/>
      <c r="J547" s="34"/>
      <c r="K547" s="335"/>
      <c r="L547" s="145"/>
      <c r="M547" s="141"/>
      <c r="N547" s="470"/>
      <c r="O547" s="145"/>
      <c r="P547" s="201"/>
    </row>
    <row r="548" spans="1:17">
      <c r="A548" s="428" t="s">
        <v>318</v>
      </c>
      <c r="B548" s="428"/>
      <c r="C548" s="428"/>
      <c r="D548" s="428"/>
      <c r="E548" s="406"/>
      <c r="F548" s="421"/>
      <c r="G548" s="247"/>
      <c r="H548" s="403"/>
      <c r="I548" s="256"/>
      <c r="J548" s="34"/>
      <c r="K548" s="335"/>
      <c r="L548" s="145"/>
      <c r="M548" s="141"/>
      <c r="N548" s="470"/>
      <c r="O548" s="145"/>
      <c r="P548" s="201"/>
    </row>
    <row r="549" spans="1:17">
      <c r="A549" s="428" t="s">
        <v>319</v>
      </c>
      <c r="B549" s="428"/>
      <c r="C549" s="428"/>
      <c r="D549" s="428"/>
      <c r="E549" s="422" t="s">
        <v>320</v>
      </c>
      <c r="F549" s="407" t="s">
        <v>147</v>
      </c>
      <c r="G549" s="432">
        <v>44</v>
      </c>
      <c r="H549" s="540" t="s">
        <v>241</v>
      </c>
      <c r="I549" s="541"/>
      <c r="J549" s="64" t="s">
        <v>321</v>
      </c>
      <c r="K549" s="334">
        <v>1</v>
      </c>
      <c r="L549" s="415"/>
      <c r="M549" s="426">
        <f>K549*L549</f>
        <v>0</v>
      </c>
      <c r="N549" s="470"/>
      <c r="O549" s="142"/>
      <c r="P549" s="201"/>
      <c r="Q549" s="473"/>
    </row>
    <row r="550" spans="1:17">
      <c r="A550" s="428" t="s">
        <v>322</v>
      </c>
      <c r="B550" s="428"/>
      <c r="C550" s="428"/>
      <c r="D550" s="428"/>
      <c r="E550" s="422"/>
      <c r="F550" s="57" t="s">
        <v>147</v>
      </c>
      <c r="G550" s="430">
        <v>44</v>
      </c>
      <c r="H550" s="540" t="s">
        <v>241</v>
      </c>
      <c r="I550" s="596"/>
      <c r="J550" s="65" t="s">
        <v>321</v>
      </c>
      <c r="K550" s="334">
        <v>1</v>
      </c>
      <c r="L550" s="416"/>
      <c r="M550" s="426">
        <f>K550*L550</f>
        <v>0</v>
      </c>
      <c r="N550" s="470"/>
      <c r="O550" s="142"/>
      <c r="P550" s="201"/>
      <c r="Q550" s="473"/>
    </row>
    <row r="551" spans="1:17">
      <c r="A551" s="428" t="s">
        <v>323</v>
      </c>
      <c r="B551" s="428"/>
      <c r="C551" s="428"/>
      <c r="D551" s="428"/>
      <c r="E551" s="406"/>
      <c r="F551" s="56"/>
      <c r="G551" s="249"/>
      <c r="H551" s="56"/>
      <c r="I551" s="345"/>
      <c r="J551" s="56"/>
      <c r="K551" s="339"/>
      <c r="L551" s="417"/>
      <c r="M551" s="417"/>
      <c r="N551" s="470"/>
      <c r="O551" s="144"/>
      <c r="P551" s="201"/>
    </row>
    <row r="552" spans="1:17">
      <c r="A552" s="428" t="s">
        <v>324</v>
      </c>
      <c r="B552" s="428"/>
      <c r="C552" s="428"/>
      <c r="D552" s="428"/>
      <c r="E552" s="422" t="s">
        <v>320</v>
      </c>
      <c r="F552" s="157" t="s">
        <v>147</v>
      </c>
      <c r="G552" s="430">
        <v>44</v>
      </c>
      <c r="H552" s="540" t="s">
        <v>241</v>
      </c>
      <c r="I552" s="596"/>
      <c r="J552" s="424" t="s">
        <v>321</v>
      </c>
      <c r="K552" s="459">
        <v>1</v>
      </c>
      <c r="L552" s="416"/>
      <c r="M552" s="426">
        <f>K552*L552</f>
        <v>0</v>
      </c>
      <c r="N552" s="470"/>
      <c r="O552" s="142"/>
      <c r="P552" s="201"/>
      <c r="Q552" s="473"/>
    </row>
    <row r="553" spans="1:17">
      <c r="A553" s="428" t="s">
        <v>325</v>
      </c>
      <c r="B553" s="428"/>
      <c r="C553" s="428"/>
      <c r="D553" s="428"/>
      <c r="E553" s="422"/>
      <c r="F553" s="157" t="s">
        <v>326</v>
      </c>
      <c r="G553" s="430"/>
      <c r="H553" s="540" t="s">
        <v>241</v>
      </c>
      <c r="I553" s="596"/>
      <c r="J553" s="424" t="s">
        <v>327</v>
      </c>
      <c r="K553" s="459" t="s">
        <v>30</v>
      </c>
      <c r="L553" s="418" t="s">
        <v>605</v>
      </c>
      <c r="M553" s="315" t="s">
        <v>606</v>
      </c>
      <c r="N553" s="470"/>
      <c r="O553" s="142"/>
      <c r="P553" s="201"/>
    </row>
    <row r="554" spans="1:17">
      <c r="A554" s="428" t="s">
        <v>328</v>
      </c>
      <c r="B554" s="428"/>
      <c r="C554" s="428"/>
      <c r="D554" s="428"/>
      <c r="E554" s="406"/>
      <c r="F554" s="11"/>
      <c r="G554" s="431"/>
      <c r="H554" s="11"/>
      <c r="I554" s="256"/>
      <c r="J554" s="11"/>
      <c r="K554" s="336"/>
      <c r="L554" s="144"/>
      <c r="M554" s="125"/>
      <c r="N554" s="470"/>
      <c r="O554" s="144"/>
      <c r="P554" s="201"/>
    </row>
    <row r="555" spans="1:17">
      <c r="A555" s="428"/>
      <c r="B555" s="428"/>
      <c r="C555" s="428"/>
      <c r="D555" s="428"/>
      <c r="E555" s="406"/>
      <c r="F555" s="428"/>
      <c r="G555" s="436"/>
      <c r="H555" s="428"/>
      <c r="I555" s="343"/>
      <c r="J555" s="428"/>
      <c r="K555" s="331"/>
      <c r="L555" s="134"/>
      <c r="M555" s="134"/>
      <c r="N555" s="470"/>
      <c r="O555" s="144"/>
      <c r="P555" s="201"/>
    </row>
    <row r="556" spans="1:17">
      <c r="A556" s="419" t="s">
        <v>761</v>
      </c>
      <c r="B556" s="428"/>
      <c r="C556" s="428"/>
      <c r="D556" s="428"/>
      <c r="E556" s="406"/>
      <c r="F556" s="428"/>
      <c r="G556" s="436"/>
      <c r="H556" s="428"/>
      <c r="I556" s="343"/>
      <c r="J556" s="428"/>
      <c r="K556" s="331"/>
      <c r="L556" s="134"/>
      <c r="M556" s="134"/>
      <c r="N556" s="470"/>
      <c r="O556" s="144"/>
      <c r="P556" s="201"/>
    </row>
    <row r="557" spans="1:17">
      <c r="A557" s="428" t="s">
        <v>329</v>
      </c>
      <c r="B557" s="428"/>
      <c r="C557" s="428"/>
      <c r="D557" s="428"/>
      <c r="E557" s="422" t="s">
        <v>330</v>
      </c>
      <c r="F557" s="407" t="s">
        <v>331</v>
      </c>
      <c r="G557" s="438"/>
      <c r="H557" s="407">
        <v>150</v>
      </c>
      <c r="I557" s="344">
        <v>0</v>
      </c>
      <c r="J557" s="407">
        <v>450</v>
      </c>
      <c r="K557" s="459" t="s">
        <v>30</v>
      </c>
      <c r="L557" s="418" t="s">
        <v>605</v>
      </c>
      <c r="M557" s="315" t="s">
        <v>606</v>
      </c>
      <c r="N557" s="470"/>
      <c r="O557" s="142"/>
      <c r="P557" s="201"/>
    </row>
    <row r="558" spans="1:17">
      <c r="A558" s="428"/>
      <c r="B558" s="428"/>
      <c r="C558" s="428"/>
      <c r="D558" s="428"/>
      <c r="E558" s="406"/>
      <c r="F558" s="56" t="s">
        <v>332</v>
      </c>
      <c r="G558" s="249"/>
      <c r="H558" s="56"/>
      <c r="I558" s="345"/>
      <c r="J558" s="56"/>
      <c r="K558" s="339"/>
      <c r="L558" s="417"/>
      <c r="M558" s="417"/>
      <c r="N558" s="470"/>
      <c r="O558" s="144"/>
      <c r="P558" s="201"/>
    </row>
    <row r="559" spans="1:17">
      <c r="A559" s="428"/>
      <c r="B559" s="428"/>
      <c r="C559" s="428"/>
      <c r="D559" s="428"/>
      <c r="E559" s="406"/>
      <c r="F559" s="428" t="s">
        <v>333</v>
      </c>
      <c r="G559" s="436"/>
      <c r="H559" s="428"/>
      <c r="I559" s="343"/>
      <c r="J559" s="428"/>
      <c r="K559" s="331"/>
      <c r="L559" s="134"/>
      <c r="M559" s="134"/>
      <c r="N559" s="470"/>
      <c r="O559" s="144"/>
      <c r="P559" s="201"/>
    </row>
    <row r="560" spans="1:17">
      <c r="A560" s="428"/>
      <c r="B560" s="428"/>
      <c r="C560" s="428"/>
      <c r="D560" s="428"/>
      <c r="E560" s="406"/>
      <c r="F560" s="11"/>
      <c r="G560" s="431"/>
      <c r="H560" s="11"/>
      <c r="I560" s="256"/>
      <c r="J560" s="11"/>
      <c r="K560" s="335"/>
      <c r="L560" s="144"/>
      <c r="M560" s="144"/>
      <c r="N560" s="470"/>
      <c r="O560" s="144"/>
      <c r="P560" s="201"/>
    </row>
    <row r="561" spans="1:17">
      <c r="A561" s="419" t="s">
        <v>762</v>
      </c>
      <c r="B561" s="428"/>
      <c r="C561" s="428"/>
      <c r="D561" s="428"/>
      <c r="E561" s="406"/>
      <c r="F561" s="11"/>
      <c r="G561" s="431"/>
      <c r="H561" s="11"/>
      <c r="I561" s="256"/>
      <c r="J561" s="11"/>
      <c r="K561" s="335"/>
      <c r="L561" s="144"/>
      <c r="M561" s="144"/>
      <c r="N561" s="470"/>
      <c r="O561" s="144"/>
      <c r="P561" s="201"/>
    </row>
    <row r="562" spans="1:17">
      <c r="A562" s="428"/>
      <c r="B562" s="428"/>
      <c r="C562" s="428"/>
      <c r="D562" s="428"/>
      <c r="E562" s="406"/>
      <c r="F562" s="428"/>
      <c r="G562" s="436"/>
      <c r="H562" s="428"/>
      <c r="I562" s="343"/>
      <c r="J562" s="428"/>
      <c r="K562" s="331"/>
      <c r="L562" s="134"/>
      <c r="M562" s="134"/>
      <c r="N562" s="470"/>
      <c r="O562" s="144"/>
      <c r="P562" s="201"/>
    </row>
    <row r="563" spans="1:17">
      <c r="A563" s="428" t="s">
        <v>334</v>
      </c>
      <c r="B563" s="428"/>
      <c r="C563" s="428"/>
      <c r="D563" s="428"/>
      <c r="E563" s="422" t="s">
        <v>335</v>
      </c>
      <c r="F563" s="157" t="s">
        <v>147</v>
      </c>
      <c r="G563" s="430">
        <v>0.3</v>
      </c>
      <c r="H563" s="540" t="s">
        <v>241</v>
      </c>
      <c r="I563" s="596"/>
      <c r="J563" s="157">
        <v>40</v>
      </c>
      <c r="K563" s="459" t="s">
        <v>30</v>
      </c>
      <c r="L563" s="418" t="s">
        <v>605</v>
      </c>
      <c r="M563" s="315" t="s">
        <v>606</v>
      </c>
      <c r="N563" s="470"/>
      <c r="O563" s="142"/>
      <c r="P563" s="201"/>
      <c r="Q563" s="473"/>
    </row>
    <row r="564" spans="1:17">
      <c r="A564" s="428" t="s">
        <v>336</v>
      </c>
      <c r="B564" s="428"/>
      <c r="C564" s="428"/>
      <c r="D564" s="428"/>
      <c r="E564" s="422"/>
      <c r="F564" s="157" t="s">
        <v>147</v>
      </c>
      <c r="G564" s="430">
        <v>0.3</v>
      </c>
      <c r="H564" s="540" t="s">
        <v>241</v>
      </c>
      <c r="I564" s="596"/>
      <c r="J564" s="157">
        <v>40</v>
      </c>
      <c r="K564" s="459" t="s">
        <v>30</v>
      </c>
      <c r="L564" s="418" t="s">
        <v>605</v>
      </c>
      <c r="M564" s="315" t="s">
        <v>606</v>
      </c>
      <c r="N564" s="470"/>
      <c r="O564" s="142"/>
      <c r="P564" s="201"/>
      <c r="Q564" s="473"/>
    </row>
    <row r="565" spans="1:17">
      <c r="A565" s="428" t="s">
        <v>323</v>
      </c>
      <c r="B565" s="428"/>
      <c r="C565" s="428"/>
      <c r="D565" s="428"/>
      <c r="E565" s="406"/>
      <c r="F565" s="11"/>
      <c r="G565" s="431"/>
      <c r="H565" s="616"/>
      <c r="I565" s="616"/>
      <c r="J565" s="403"/>
      <c r="K565" s="353"/>
      <c r="L565" s="417"/>
      <c r="M565" s="408"/>
      <c r="N565" s="470"/>
      <c r="O565" s="144"/>
      <c r="P565" s="201"/>
    </row>
    <row r="566" spans="1:17">
      <c r="A566" s="66" t="s">
        <v>324</v>
      </c>
      <c r="B566" s="428"/>
      <c r="C566" s="428"/>
      <c r="D566" s="428"/>
      <c r="E566" s="422" t="s">
        <v>337</v>
      </c>
      <c r="F566" s="157" t="s">
        <v>147</v>
      </c>
      <c r="G566" s="430">
        <v>0.3</v>
      </c>
      <c r="H566" s="540" t="s">
        <v>241</v>
      </c>
      <c r="I566" s="596"/>
      <c r="J566" s="157">
        <v>40</v>
      </c>
      <c r="K566" s="459" t="s">
        <v>30</v>
      </c>
      <c r="L566" s="418" t="s">
        <v>605</v>
      </c>
      <c r="M566" s="315" t="s">
        <v>606</v>
      </c>
      <c r="N566" s="470"/>
      <c r="O566" s="142"/>
      <c r="P566" s="201"/>
      <c r="Q566" s="473"/>
    </row>
    <row r="567" spans="1:17">
      <c r="A567" s="419"/>
      <c r="B567" s="428"/>
      <c r="C567" s="428"/>
      <c r="D567" s="428"/>
      <c r="E567" s="406"/>
      <c r="F567" s="11"/>
      <c r="G567" s="431"/>
      <c r="H567" s="11"/>
      <c r="I567" s="256"/>
      <c r="J567" s="11"/>
      <c r="K567" s="335"/>
      <c r="L567" s="144"/>
      <c r="M567" s="144"/>
      <c r="N567" s="470"/>
      <c r="O567" s="144"/>
    </row>
    <row r="568" spans="1:17" ht="15" thickBot="1">
      <c r="A568" s="428"/>
      <c r="B568" s="428"/>
      <c r="C568" s="428"/>
      <c r="D568" s="428"/>
      <c r="E568" s="406"/>
      <c r="F568" s="11"/>
      <c r="G568" s="250"/>
      <c r="H568" s="43"/>
      <c r="I568" s="371"/>
      <c r="J568" s="43" t="str">
        <f>A545</f>
        <v xml:space="preserve">8   JEKLA ZA ARMIRANJE, PREDNAPENJANJE IN KONSTRUKCIJE </v>
      </c>
      <c r="K568" s="354"/>
      <c r="L568" s="529">
        <f>SUM(M549:M567)</f>
        <v>0</v>
      </c>
      <c r="M568" s="529"/>
      <c r="N568" s="470"/>
      <c r="O568" s="475"/>
    </row>
    <row r="569" spans="1:17">
      <c r="A569" s="428"/>
      <c r="B569" s="428"/>
      <c r="C569" s="428"/>
      <c r="D569" s="428"/>
      <c r="E569" s="420"/>
      <c r="F569" s="421"/>
      <c r="G569" s="431"/>
      <c r="H569" s="403"/>
      <c r="I569" s="256"/>
      <c r="J569" s="403"/>
      <c r="K569" s="335"/>
      <c r="L569" s="142"/>
      <c r="M569" s="141"/>
      <c r="N569" s="470"/>
      <c r="O569" s="142"/>
    </row>
    <row r="570" spans="1:17">
      <c r="A570" s="419" t="s">
        <v>763</v>
      </c>
      <c r="B570" s="428"/>
      <c r="C570" s="428"/>
      <c r="D570" s="428"/>
      <c r="E570" s="420"/>
      <c r="F570" s="402"/>
      <c r="G570" s="436"/>
      <c r="H570" s="404"/>
      <c r="I570" s="343"/>
      <c r="J570" s="404"/>
      <c r="K570" s="331"/>
      <c r="L570" s="412"/>
      <c r="M570" s="413"/>
      <c r="N570" s="470"/>
      <c r="O570" s="142"/>
    </row>
    <row r="571" spans="1:17" s="434" customFormat="1" ht="13.35" customHeight="1">
      <c r="A571" s="419" t="s">
        <v>764</v>
      </c>
      <c r="B571" s="414"/>
      <c r="C571" s="414"/>
      <c r="D571" s="414"/>
      <c r="E571" s="112"/>
      <c r="F571" s="116"/>
      <c r="G571" s="251"/>
      <c r="H571" s="119"/>
      <c r="I571" s="337"/>
      <c r="J571" s="119"/>
      <c r="K571" s="337"/>
      <c r="L571" s="133"/>
      <c r="M571" s="225"/>
      <c r="N571" s="477"/>
      <c r="O571" s="482"/>
      <c r="P571" s="475"/>
      <c r="Q571" s="478"/>
    </row>
    <row r="572" spans="1:17" s="434" customFormat="1" ht="13.35" customHeight="1">
      <c r="A572" s="429" t="s">
        <v>514</v>
      </c>
      <c r="B572" s="130"/>
      <c r="C572" s="130"/>
      <c r="D572" s="130"/>
      <c r="E572" s="112"/>
      <c r="F572" s="116"/>
      <c r="G572" s="251"/>
      <c r="H572" s="119"/>
      <c r="I572" s="337"/>
      <c r="J572" s="119"/>
      <c r="K572" s="337"/>
      <c r="L572" s="133"/>
      <c r="M572" s="225"/>
      <c r="N572" s="477"/>
      <c r="O572" s="482"/>
      <c r="P572" s="475"/>
      <c r="Q572" s="478"/>
    </row>
    <row r="573" spans="1:17" s="434" customFormat="1" ht="13.35" customHeight="1">
      <c r="A573" s="429" t="s">
        <v>597</v>
      </c>
      <c r="B573" s="130"/>
      <c r="C573" s="130"/>
      <c r="D573" s="130"/>
      <c r="E573" s="543" t="s">
        <v>340</v>
      </c>
      <c r="F573" s="178"/>
      <c r="G573" s="551"/>
      <c r="H573" s="578" t="s">
        <v>512</v>
      </c>
      <c r="I573" s="579"/>
      <c r="J573" s="511" t="s">
        <v>341</v>
      </c>
      <c r="K573" s="553" t="s">
        <v>30</v>
      </c>
      <c r="L573" s="418" t="s">
        <v>605</v>
      </c>
      <c r="M573" s="426" t="s">
        <v>606</v>
      </c>
      <c r="N573" s="477"/>
      <c r="O573" s="142"/>
      <c r="P573" s="475"/>
      <c r="Q573" s="478"/>
    </row>
    <row r="574" spans="1:17" s="434" customFormat="1" ht="13.35" customHeight="1">
      <c r="A574" s="429" t="s">
        <v>515</v>
      </c>
      <c r="B574" s="130"/>
      <c r="C574" s="130"/>
      <c r="D574" s="130"/>
      <c r="E574" s="544"/>
      <c r="F574" s="179" t="s">
        <v>598</v>
      </c>
      <c r="G574" s="577"/>
      <c r="H574" s="580"/>
      <c r="I574" s="581"/>
      <c r="J574" s="500" t="s">
        <v>344</v>
      </c>
      <c r="K574" s="591"/>
      <c r="L574" s="418" t="s">
        <v>605</v>
      </c>
      <c r="M574" s="426" t="s">
        <v>606</v>
      </c>
      <c r="N574" s="477"/>
      <c r="O574" s="142"/>
      <c r="P574" s="475"/>
      <c r="Q574" s="478"/>
    </row>
    <row r="575" spans="1:17" s="434" customFormat="1" ht="13.35" customHeight="1">
      <c r="A575" s="429" t="s">
        <v>345</v>
      </c>
      <c r="B575" s="130"/>
      <c r="C575" s="130"/>
      <c r="D575" s="130"/>
      <c r="E575" s="545"/>
      <c r="F575" s="179"/>
      <c r="G575" s="552"/>
      <c r="H575" s="589"/>
      <c r="I575" s="590"/>
      <c r="J575" s="509" t="s">
        <v>346</v>
      </c>
      <c r="K575" s="554"/>
      <c r="L575" s="418" t="s">
        <v>605</v>
      </c>
      <c r="M575" s="426" t="s">
        <v>606</v>
      </c>
      <c r="N575" s="477"/>
      <c r="O575" s="142"/>
      <c r="P575" s="475"/>
      <c r="Q575" s="478"/>
    </row>
    <row r="576" spans="1:17" s="434" customFormat="1" ht="13.35" customHeight="1">
      <c r="A576" s="429" t="s">
        <v>516</v>
      </c>
      <c r="B576" s="130"/>
      <c r="C576" s="130"/>
      <c r="D576" s="130"/>
      <c r="E576" s="543" t="s">
        <v>517</v>
      </c>
      <c r="F576" s="178"/>
      <c r="G576" s="551"/>
      <c r="H576" s="592"/>
      <c r="I576" s="593"/>
      <c r="J576" s="180"/>
      <c r="K576" s="553" t="s">
        <v>30</v>
      </c>
      <c r="L576" s="418" t="s">
        <v>605</v>
      </c>
      <c r="M576" s="426" t="s">
        <v>606</v>
      </c>
      <c r="N576" s="477"/>
      <c r="O576" s="142"/>
      <c r="P576" s="475"/>
      <c r="Q576" s="478"/>
    </row>
    <row r="577" spans="1:17" s="434" customFormat="1" ht="13.35" customHeight="1">
      <c r="A577" s="429" t="s">
        <v>518</v>
      </c>
      <c r="B577" s="130"/>
      <c r="C577" s="130"/>
      <c r="D577" s="130"/>
      <c r="E577" s="545"/>
      <c r="F577" s="181" t="s">
        <v>377</v>
      </c>
      <c r="G577" s="552"/>
      <c r="H577" s="582" t="s">
        <v>512</v>
      </c>
      <c r="I577" s="583"/>
      <c r="J577" s="182" t="s">
        <v>349</v>
      </c>
      <c r="K577" s="554"/>
      <c r="L577" s="418" t="s">
        <v>605</v>
      </c>
      <c r="M577" s="426" t="s">
        <v>606</v>
      </c>
      <c r="N577" s="477"/>
      <c r="O577" s="142"/>
      <c r="P577" s="475"/>
      <c r="Q577" s="478"/>
    </row>
    <row r="578" spans="1:17" s="434" customFormat="1" ht="13.35" customHeight="1">
      <c r="A578" s="429" t="s">
        <v>519</v>
      </c>
      <c r="B578" s="130"/>
      <c r="C578" s="130"/>
      <c r="D578" s="130"/>
      <c r="E578" s="543" t="s">
        <v>348</v>
      </c>
      <c r="F578" s="179" t="s">
        <v>598</v>
      </c>
      <c r="G578" s="551"/>
      <c r="H578" s="183">
        <v>1</v>
      </c>
      <c r="I578" s="553" t="str">
        <f>IF(G578="","-","?")</f>
        <v>-</v>
      </c>
      <c r="J578" s="184" t="s">
        <v>349</v>
      </c>
      <c r="K578" s="553" t="s">
        <v>30</v>
      </c>
      <c r="L578" s="418" t="s">
        <v>605</v>
      </c>
      <c r="M578" s="426" t="s">
        <v>606</v>
      </c>
      <c r="N578" s="477"/>
      <c r="O578" s="142"/>
      <c r="P578" s="475"/>
      <c r="Q578" s="478"/>
    </row>
    <row r="579" spans="1:17" s="434" customFormat="1" ht="13.35" customHeight="1">
      <c r="A579" s="429" t="s">
        <v>350</v>
      </c>
      <c r="B579" s="130"/>
      <c r="C579" s="130"/>
      <c r="D579" s="130"/>
      <c r="E579" s="545"/>
      <c r="F579" s="181"/>
      <c r="G579" s="552"/>
      <c r="H579" s="182"/>
      <c r="I579" s="554"/>
      <c r="J579" s="182"/>
      <c r="K579" s="554"/>
      <c r="L579" s="418" t="s">
        <v>605</v>
      </c>
      <c r="M579" s="426" t="s">
        <v>606</v>
      </c>
      <c r="N579" s="477"/>
      <c r="O579" s="142"/>
      <c r="P579" s="475"/>
      <c r="Q579" s="478"/>
    </row>
    <row r="580" spans="1:17" s="434" customFormat="1" ht="13.35" customHeight="1">
      <c r="A580" s="414"/>
      <c r="B580" s="414"/>
      <c r="C580" s="414"/>
      <c r="D580" s="414"/>
      <c r="E580" s="122" t="s">
        <v>351</v>
      </c>
      <c r="F580" s="116"/>
      <c r="G580" s="273"/>
      <c r="H580" s="185"/>
      <c r="I580" s="355"/>
      <c r="J580" s="185"/>
      <c r="K580" s="355"/>
      <c r="L580" s="133"/>
      <c r="M580" s="225"/>
      <c r="N580" s="477"/>
      <c r="O580" s="482"/>
      <c r="P580" s="475"/>
      <c r="Q580" s="478"/>
    </row>
    <row r="581" spans="1:17" s="434" customFormat="1" ht="13.35" customHeight="1">
      <c r="A581" s="414"/>
      <c r="B581" s="414"/>
      <c r="C581" s="414"/>
      <c r="D581" s="414"/>
      <c r="E581" s="115" t="s">
        <v>352</v>
      </c>
      <c r="F581" s="116"/>
      <c r="G581" s="437"/>
      <c r="H581" s="410"/>
      <c r="I581" s="338"/>
      <c r="J581" s="410"/>
      <c r="K581" s="338"/>
      <c r="L581" s="133"/>
      <c r="M581" s="225"/>
      <c r="N581" s="477"/>
      <c r="O581" s="482"/>
      <c r="P581" s="475"/>
      <c r="Q581" s="478"/>
    </row>
    <row r="582" spans="1:17">
      <c r="A582" s="419" t="s">
        <v>866</v>
      </c>
      <c r="B582" s="428"/>
      <c r="C582" s="428"/>
      <c r="D582" s="428"/>
      <c r="E582" s="420"/>
      <c r="F582" s="402"/>
      <c r="G582" s="436"/>
      <c r="H582" s="404"/>
      <c r="I582" s="343"/>
      <c r="J582" s="404"/>
      <c r="K582" s="331"/>
      <c r="L582" s="412"/>
      <c r="M582" s="413"/>
      <c r="N582" s="470"/>
      <c r="O582" s="142"/>
    </row>
    <row r="583" spans="1:17">
      <c r="A583" s="428" t="s">
        <v>338</v>
      </c>
      <c r="B583" s="428"/>
      <c r="C583" s="428"/>
      <c r="D583" s="428"/>
      <c r="E583" s="420"/>
      <c r="F583" s="402"/>
      <c r="G583" s="436"/>
      <c r="H583" s="404"/>
      <c r="I583" s="343"/>
      <c r="J583" s="404"/>
      <c r="K583" s="331"/>
      <c r="L583" s="412"/>
      <c r="M583" s="413"/>
      <c r="N583" s="470"/>
      <c r="O583" s="142"/>
    </row>
    <row r="584" spans="1:17">
      <c r="A584" s="428" t="s">
        <v>339</v>
      </c>
      <c r="B584" s="428"/>
      <c r="C584" s="428"/>
      <c r="D584" s="428"/>
      <c r="E584" s="564" t="s">
        <v>340</v>
      </c>
      <c r="F584" s="186"/>
      <c r="G584" s="566">
        <v>495</v>
      </c>
      <c r="H584" s="536" t="s">
        <v>241</v>
      </c>
      <c r="I584" s="537"/>
      <c r="J584" s="156" t="s">
        <v>341</v>
      </c>
      <c r="K584" s="570">
        <v>1</v>
      </c>
      <c r="L584" s="572"/>
      <c r="M584" s="574">
        <f>K584*L584</f>
        <v>0</v>
      </c>
      <c r="N584" s="470"/>
      <c r="O584" s="576"/>
      <c r="Q584" s="473"/>
    </row>
    <row r="585" spans="1:17">
      <c r="A585" s="428" t="s">
        <v>342</v>
      </c>
      <c r="B585" s="428"/>
      <c r="C585" s="428"/>
      <c r="D585" s="428"/>
      <c r="E585" s="584"/>
      <c r="F585" s="187" t="s">
        <v>343</v>
      </c>
      <c r="G585" s="585"/>
      <c r="H585" s="586"/>
      <c r="I585" s="587"/>
      <c r="J585" s="188" t="s">
        <v>344</v>
      </c>
      <c r="K585" s="588"/>
      <c r="L585" s="617"/>
      <c r="M585" s="618"/>
      <c r="N585" s="470"/>
      <c r="O585" s="576"/>
      <c r="Q585" s="487"/>
    </row>
    <row r="586" spans="1:17">
      <c r="A586" s="428" t="s">
        <v>345</v>
      </c>
      <c r="B586" s="428"/>
      <c r="C586" s="428"/>
      <c r="D586" s="428"/>
      <c r="E586" s="565"/>
      <c r="F586" s="189"/>
      <c r="G586" s="567"/>
      <c r="H586" s="538"/>
      <c r="I586" s="539"/>
      <c r="J586" s="190" t="s">
        <v>346</v>
      </c>
      <c r="K586" s="571"/>
      <c r="L586" s="573"/>
      <c r="M586" s="575"/>
      <c r="N586" s="470"/>
      <c r="O586" s="576"/>
      <c r="Q586" s="487"/>
    </row>
    <row r="587" spans="1:17">
      <c r="A587" s="428" t="s">
        <v>347</v>
      </c>
      <c r="B587" s="428"/>
      <c r="C587" s="428"/>
      <c r="D587" s="428"/>
      <c r="E587" s="564" t="s">
        <v>348</v>
      </c>
      <c r="F587" s="187" t="s">
        <v>343</v>
      </c>
      <c r="G587" s="566">
        <v>495</v>
      </c>
      <c r="H587" s="191">
        <v>1</v>
      </c>
      <c r="I587" s="568" t="s">
        <v>30</v>
      </c>
      <c r="J587" s="192" t="s">
        <v>349</v>
      </c>
      <c r="K587" s="570">
        <v>1</v>
      </c>
      <c r="L587" s="572"/>
      <c r="M587" s="574">
        <f>K587*L587</f>
        <v>0</v>
      </c>
      <c r="N587" s="470"/>
      <c r="O587" s="576"/>
      <c r="Q587" s="473"/>
    </row>
    <row r="588" spans="1:17">
      <c r="A588" s="428" t="s">
        <v>350</v>
      </c>
      <c r="B588" s="428"/>
      <c r="C588" s="428"/>
      <c r="D588" s="428"/>
      <c r="E588" s="565"/>
      <c r="F588" s="189"/>
      <c r="G588" s="567"/>
      <c r="H588" s="193"/>
      <c r="I588" s="569"/>
      <c r="J588" s="193"/>
      <c r="K588" s="571"/>
      <c r="L588" s="573"/>
      <c r="M588" s="575"/>
      <c r="N588" s="470"/>
      <c r="O588" s="576"/>
    </row>
    <row r="589" spans="1:17">
      <c r="A589" s="428"/>
      <c r="B589" s="428"/>
      <c r="C589" s="428"/>
      <c r="D589" s="428"/>
      <c r="E589" s="41" t="s">
        <v>351</v>
      </c>
      <c r="F589" s="402"/>
      <c r="G589" s="431"/>
      <c r="H589" s="403"/>
      <c r="I589" s="256"/>
      <c r="J589" s="403"/>
      <c r="K589" s="335"/>
      <c r="L589" s="142"/>
      <c r="M589" s="141"/>
      <c r="N589" s="470"/>
      <c r="O589" s="142"/>
    </row>
    <row r="590" spans="1:17">
      <c r="A590" s="428"/>
      <c r="B590" s="428"/>
      <c r="C590" s="428"/>
      <c r="D590" s="428"/>
      <c r="E590" s="420"/>
      <c r="F590" s="421"/>
      <c r="G590" s="431"/>
      <c r="H590" s="403"/>
      <c r="I590" s="256"/>
      <c r="J590" s="403"/>
      <c r="K590" s="335"/>
      <c r="L590" s="142"/>
      <c r="M590" s="141"/>
      <c r="N590" s="470"/>
      <c r="O590" s="142"/>
    </row>
    <row r="591" spans="1:17" s="434" customFormat="1" ht="13.35" customHeight="1">
      <c r="A591" s="419" t="s">
        <v>765</v>
      </c>
      <c r="B591" s="414"/>
      <c r="C591" s="414"/>
      <c r="D591" s="414"/>
      <c r="E591" s="112"/>
      <c r="F591" s="116"/>
      <c r="G591" s="251"/>
      <c r="H591" s="119"/>
      <c r="I591" s="337"/>
      <c r="J591" s="119"/>
      <c r="K591" s="337"/>
      <c r="L591" s="133"/>
      <c r="M591" s="225"/>
      <c r="N591" s="477"/>
      <c r="O591" s="482"/>
      <c r="P591" s="475"/>
      <c r="Q591" s="478"/>
    </row>
    <row r="592" spans="1:17" s="434" customFormat="1" ht="13.35" customHeight="1">
      <c r="A592" s="429" t="s">
        <v>520</v>
      </c>
      <c r="B592" s="130"/>
      <c r="C592" s="130"/>
      <c r="D592" s="130"/>
      <c r="E592" s="543" t="s">
        <v>340</v>
      </c>
      <c r="F592" s="178"/>
      <c r="G592" s="551"/>
      <c r="H592" s="578" t="s">
        <v>512</v>
      </c>
      <c r="I592" s="579"/>
      <c r="J592" s="511" t="s">
        <v>521</v>
      </c>
      <c r="K592" s="546" t="s">
        <v>30</v>
      </c>
      <c r="L592" s="558" t="s">
        <v>605</v>
      </c>
      <c r="M592" s="560" t="s">
        <v>606</v>
      </c>
      <c r="N592" s="477"/>
      <c r="O592" s="576"/>
      <c r="P592" s="475"/>
      <c r="Q592" s="478"/>
    </row>
    <row r="593" spans="1:17" s="434" customFormat="1" ht="13.35" customHeight="1">
      <c r="A593" s="429" t="s">
        <v>599</v>
      </c>
      <c r="B593" s="130"/>
      <c r="C593" s="130"/>
      <c r="D593" s="130"/>
      <c r="E593" s="544"/>
      <c r="F593" s="179" t="s">
        <v>598</v>
      </c>
      <c r="G593" s="577"/>
      <c r="H593" s="580"/>
      <c r="I593" s="581"/>
      <c r="J593" s="500" t="s">
        <v>356</v>
      </c>
      <c r="K593" s="547"/>
      <c r="L593" s="562"/>
      <c r="M593" s="563"/>
      <c r="N593" s="477"/>
      <c r="O593" s="576"/>
      <c r="P593" s="475"/>
      <c r="Q593" s="478"/>
    </row>
    <row r="594" spans="1:17" s="434" customFormat="1" ht="13.35" customHeight="1">
      <c r="A594" s="429" t="s">
        <v>522</v>
      </c>
      <c r="B594" s="130"/>
      <c r="C594" s="130"/>
      <c r="D594" s="130"/>
      <c r="E594" s="544"/>
      <c r="F594" s="179"/>
      <c r="G594" s="577"/>
      <c r="H594" s="580"/>
      <c r="I594" s="581"/>
      <c r="J594" s="194" t="s">
        <v>523</v>
      </c>
      <c r="K594" s="547"/>
      <c r="L594" s="562"/>
      <c r="M594" s="563"/>
      <c r="N594" s="477"/>
      <c r="O594" s="576"/>
      <c r="P594" s="475"/>
      <c r="Q594" s="478"/>
    </row>
    <row r="595" spans="1:17" s="434" customFormat="1" ht="13.35" customHeight="1">
      <c r="A595" s="429" t="s">
        <v>345</v>
      </c>
      <c r="B595" s="130"/>
      <c r="C595" s="130"/>
      <c r="D595" s="130"/>
      <c r="E595" s="545"/>
      <c r="F595" s="181"/>
      <c r="G595" s="552"/>
      <c r="H595" s="582"/>
      <c r="I595" s="583"/>
      <c r="J595" s="509" t="s">
        <v>524</v>
      </c>
      <c r="K595" s="548"/>
      <c r="L595" s="559"/>
      <c r="M595" s="561"/>
      <c r="N595" s="477"/>
      <c r="O595" s="576"/>
      <c r="P595" s="475"/>
      <c r="Q595" s="478"/>
    </row>
    <row r="596" spans="1:17" s="434" customFormat="1" ht="13.35" customHeight="1">
      <c r="A596" s="429" t="s">
        <v>525</v>
      </c>
      <c r="B596" s="130"/>
      <c r="C596" s="130"/>
      <c r="D596" s="130"/>
      <c r="E596" s="543" t="s">
        <v>348</v>
      </c>
      <c r="F596" s="179" t="s">
        <v>598</v>
      </c>
      <c r="G596" s="551"/>
      <c r="H596" s="183">
        <v>1</v>
      </c>
      <c r="I596" s="553" t="str">
        <f>IF(G596="","-","?")</f>
        <v>-</v>
      </c>
      <c r="J596" s="184" t="s">
        <v>526</v>
      </c>
      <c r="K596" s="546" t="s">
        <v>30</v>
      </c>
      <c r="L596" s="558" t="s">
        <v>605</v>
      </c>
      <c r="M596" s="560" t="s">
        <v>606</v>
      </c>
      <c r="N596" s="477"/>
      <c r="O596" s="576"/>
      <c r="P596" s="475"/>
      <c r="Q596" s="478"/>
    </row>
    <row r="597" spans="1:17" s="434" customFormat="1" ht="13.35" customHeight="1">
      <c r="A597" s="429" t="s">
        <v>527</v>
      </c>
      <c r="B597" s="130"/>
      <c r="C597" s="130"/>
      <c r="D597" s="130"/>
      <c r="E597" s="545"/>
      <c r="F597" s="195"/>
      <c r="G597" s="552"/>
      <c r="H597" s="184"/>
      <c r="I597" s="554"/>
      <c r="J597" s="184" t="s">
        <v>528</v>
      </c>
      <c r="K597" s="548"/>
      <c r="L597" s="559"/>
      <c r="M597" s="561"/>
      <c r="N597" s="477"/>
      <c r="O597" s="576"/>
      <c r="P597" s="475"/>
      <c r="Q597" s="478"/>
    </row>
    <row r="598" spans="1:17" s="434" customFormat="1" ht="13.35" customHeight="1">
      <c r="A598" s="414"/>
      <c r="B598" s="414"/>
      <c r="C598" s="414"/>
      <c r="D598" s="414"/>
      <c r="E598" s="122" t="s">
        <v>351</v>
      </c>
      <c r="F598" s="116"/>
      <c r="G598" s="273"/>
      <c r="H598" s="185"/>
      <c r="I598" s="355"/>
      <c r="J598" s="185"/>
      <c r="K598" s="355"/>
      <c r="L598" s="514"/>
      <c r="M598" s="515"/>
      <c r="N598" s="477"/>
      <c r="O598" s="482"/>
      <c r="P598" s="475"/>
      <c r="Q598" s="478"/>
    </row>
    <row r="599" spans="1:17" s="434" customFormat="1" ht="13.35" customHeight="1">
      <c r="A599" s="414"/>
      <c r="B599" s="414"/>
      <c r="C599" s="414"/>
      <c r="D599" s="414"/>
      <c r="E599" s="112"/>
      <c r="F599" s="409"/>
      <c r="G599" s="437"/>
      <c r="H599" s="410"/>
      <c r="I599" s="338"/>
      <c r="J599" s="410"/>
      <c r="K599" s="338"/>
      <c r="L599" s="514"/>
      <c r="M599" s="515"/>
      <c r="N599" s="477"/>
      <c r="O599" s="482"/>
      <c r="P599" s="475"/>
      <c r="Q599" s="478"/>
    </row>
    <row r="600" spans="1:17" s="434" customFormat="1" ht="13.35" customHeight="1">
      <c r="A600" s="419" t="s">
        <v>766</v>
      </c>
      <c r="B600" s="414"/>
      <c r="C600" s="414"/>
      <c r="D600" s="414"/>
      <c r="E600" s="112"/>
      <c r="F600" s="116"/>
      <c r="G600" s="251"/>
      <c r="H600" s="119"/>
      <c r="I600" s="337"/>
      <c r="J600" s="119"/>
      <c r="K600" s="337"/>
      <c r="L600" s="514"/>
      <c r="M600" s="515"/>
      <c r="N600" s="477"/>
      <c r="O600" s="482"/>
      <c r="P600" s="475"/>
      <c r="Q600" s="478"/>
    </row>
    <row r="601" spans="1:17" s="434" customFormat="1" ht="13.35" customHeight="1">
      <c r="A601" s="429" t="s">
        <v>529</v>
      </c>
      <c r="B601" s="130"/>
      <c r="C601" s="130"/>
      <c r="D601" s="130"/>
      <c r="E601" s="112"/>
      <c r="F601" s="116"/>
      <c r="G601" s="251"/>
      <c r="H601" s="119"/>
      <c r="I601" s="337"/>
      <c r="J601" s="119"/>
      <c r="K601" s="337"/>
      <c r="L601" s="516"/>
      <c r="M601" s="515"/>
      <c r="N601" s="477"/>
      <c r="O601" s="478"/>
      <c r="P601" s="475"/>
      <c r="Q601" s="478"/>
    </row>
    <row r="602" spans="1:17" s="434" customFormat="1" ht="13.35" customHeight="1">
      <c r="A602" s="429" t="s">
        <v>600</v>
      </c>
      <c r="B602" s="130"/>
      <c r="C602" s="130"/>
      <c r="D602" s="130"/>
      <c r="E602" s="543" t="s">
        <v>530</v>
      </c>
      <c r="F602" s="178"/>
      <c r="G602" s="274"/>
      <c r="H602" s="197"/>
      <c r="I602" s="355"/>
      <c r="J602" s="197"/>
      <c r="K602" s="546" t="s">
        <v>30</v>
      </c>
      <c r="L602" s="558" t="s">
        <v>605</v>
      </c>
      <c r="M602" s="560" t="s">
        <v>606</v>
      </c>
      <c r="N602" s="477"/>
      <c r="O602" s="576"/>
      <c r="P602" s="475"/>
      <c r="Q602" s="478"/>
    </row>
    <row r="603" spans="1:17" s="434" customFormat="1" ht="13.35" customHeight="1">
      <c r="A603" s="429" t="s">
        <v>531</v>
      </c>
      <c r="B603" s="130"/>
      <c r="C603" s="130"/>
      <c r="D603" s="130"/>
      <c r="E603" s="544"/>
      <c r="F603" s="179"/>
      <c r="G603" s="275"/>
      <c r="H603" s="184"/>
      <c r="I603" s="338"/>
      <c r="J603" s="184" t="s">
        <v>532</v>
      </c>
      <c r="K603" s="547"/>
      <c r="L603" s="562"/>
      <c r="M603" s="563"/>
      <c r="N603" s="477"/>
      <c r="O603" s="576"/>
      <c r="P603" s="475"/>
      <c r="Q603" s="478"/>
    </row>
    <row r="604" spans="1:17" s="434" customFormat="1" ht="13.35" customHeight="1">
      <c r="A604" s="429" t="s">
        <v>533</v>
      </c>
      <c r="B604" s="130"/>
      <c r="C604" s="130"/>
      <c r="D604" s="130"/>
      <c r="E604" s="544"/>
      <c r="F604" s="179" t="s">
        <v>377</v>
      </c>
      <c r="G604" s="276"/>
      <c r="H604" s="549" t="s">
        <v>512</v>
      </c>
      <c r="I604" s="550"/>
      <c r="J604" s="184"/>
      <c r="K604" s="547"/>
      <c r="L604" s="562"/>
      <c r="M604" s="563"/>
      <c r="N604" s="477"/>
      <c r="O604" s="576"/>
      <c r="P604" s="475"/>
      <c r="Q604" s="478"/>
    </row>
    <row r="605" spans="1:17" s="434" customFormat="1" ht="13.35" customHeight="1">
      <c r="A605" s="429"/>
      <c r="B605" s="130"/>
      <c r="C605" s="130"/>
      <c r="D605" s="130"/>
      <c r="E605" s="544"/>
      <c r="F605" s="179"/>
      <c r="G605" s="275"/>
      <c r="H605" s="184"/>
      <c r="I605" s="338"/>
      <c r="J605" s="184"/>
      <c r="K605" s="547"/>
      <c r="L605" s="562"/>
      <c r="M605" s="563"/>
      <c r="N605" s="477"/>
      <c r="O605" s="576"/>
      <c r="P605" s="475"/>
      <c r="Q605" s="478"/>
    </row>
    <row r="606" spans="1:17" s="434" customFormat="1" ht="13.35" customHeight="1">
      <c r="A606" s="429" t="s">
        <v>534</v>
      </c>
      <c r="B606" s="130"/>
      <c r="C606" s="130"/>
      <c r="D606" s="130"/>
      <c r="E606" s="545"/>
      <c r="F606" s="179"/>
      <c r="G606" s="275"/>
      <c r="H606" s="182"/>
      <c r="I606" s="338"/>
      <c r="J606" s="184" t="s">
        <v>535</v>
      </c>
      <c r="K606" s="548"/>
      <c r="L606" s="559"/>
      <c r="M606" s="561"/>
      <c r="N606" s="477"/>
      <c r="O606" s="576"/>
      <c r="P606" s="475"/>
      <c r="Q606" s="478"/>
    </row>
    <row r="607" spans="1:17" s="434" customFormat="1" ht="13.35" customHeight="1">
      <c r="A607" s="429" t="s">
        <v>601</v>
      </c>
      <c r="B607" s="130"/>
      <c r="C607" s="130"/>
      <c r="D607" s="130"/>
      <c r="E607" s="543"/>
      <c r="F607" s="178"/>
      <c r="G607" s="274"/>
      <c r="H607" s="184"/>
      <c r="I607" s="355"/>
      <c r="J607" s="184" t="s">
        <v>513</v>
      </c>
      <c r="K607" s="546" t="s">
        <v>30</v>
      </c>
      <c r="L607" s="558" t="s">
        <v>605</v>
      </c>
      <c r="M607" s="560" t="s">
        <v>606</v>
      </c>
      <c r="N607" s="477"/>
      <c r="O607" s="576"/>
      <c r="P607" s="475"/>
      <c r="Q607" s="478"/>
    </row>
    <row r="608" spans="1:17" s="434" customFormat="1" ht="13.35" customHeight="1">
      <c r="A608" s="429" t="s">
        <v>536</v>
      </c>
      <c r="B608" s="130"/>
      <c r="C608" s="130"/>
      <c r="D608" s="130"/>
      <c r="E608" s="544"/>
      <c r="F608" s="179" t="s">
        <v>377</v>
      </c>
      <c r="G608" s="276"/>
      <c r="H608" s="549" t="s">
        <v>512</v>
      </c>
      <c r="I608" s="550"/>
      <c r="J608" s="184" t="s">
        <v>537</v>
      </c>
      <c r="K608" s="547"/>
      <c r="L608" s="562"/>
      <c r="M608" s="563"/>
      <c r="N608" s="477"/>
      <c r="O608" s="576"/>
      <c r="P608" s="475"/>
      <c r="Q608" s="478"/>
    </row>
    <row r="609" spans="1:17" s="434" customFormat="1" ht="13.35" customHeight="1">
      <c r="A609" s="429" t="s">
        <v>538</v>
      </c>
      <c r="B609" s="130"/>
      <c r="C609" s="130"/>
      <c r="D609" s="130"/>
      <c r="E609" s="545"/>
      <c r="F609" s="181"/>
      <c r="G609" s="275"/>
      <c r="H609" s="182"/>
      <c r="I609" s="338"/>
      <c r="J609" s="184" t="s">
        <v>539</v>
      </c>
      <c r="K609" s="548"/>
      <c r="L609" s="559"/>
      <c r="M609" s="561"/>
      <c r="N609" s="477"/>
      <c r="O609" s="576"/>
      <c r="P609" s="475"/>
      <c r="Q609" s="478"/>
    </row>
    <row r="610" spans="1:17" s="434" customFormat="1" ht="13.35" customHeight="1">
      <c r="A610" s="429" t="s">
        <v>540</v>
      </c>
      <c r="B610" s="130"/>
      <c r="C610" s="130"/>
      <c r="D610" s="130"/>
      <c r="E610" s="52" t="s">
        <v>365</v>
      </c>
      <c r="F610" s="181" t="s">
        <v>377</v>
      </c>
      <c r="G610" s="277"/>
      <c r="H610" s="555" t="s">
        <v>512</v>
      </c>
      <c r="I610" s="556"/>
      <c r="J610" s="198"/>
      <c r="K610" s="459" t="s">
        <v>30</v>
      </c>
      <c r="L610" s="418" t="s">
        <v>605</v>
      </c>
      <c r="M610" s="315" t="s">
        <v>606</v>
      </c>
      <c r="N610" s="477"/>
      <c r="O610" s="142"/>
      <c r="P610" s="475"/>
      <c r="Q610" s="478"/>
    </row>
    <row r="611" spans="1:17" s="434" customFormat="1" ht="13.35" customHeight="1">
      <c r="A611" s="429" t="s">
        <v>541</v>
      </c>
      <c r="B611" s="130"/>
      <c r="C611" s="130"/>
      <c r="D611" s="130"/>
      <c r="E611" s="52" t="s">
        <v>542</v>
      </c>
      <c r="F611" s="179" t="s">
        <v>377</v>
      </c>
      <c r="G611" s="278"/>
      <c r="H611" s="199">
        <v>1</v>
      </c>
      <c r="I611" s="237" t="str">
        <f>IF(G611="","-","?")</f>
        <v>-</v>
      </c>
      <c r="J611" s="196" t="s">
        <v>349</v>
      </c>
      <c r="K611" s="459" t="s">
        <v>30</v>
      </c>
      <c r="L611" s="418" t="s">
        <v>605</v>
      </c>
      <c r="M611" s="315" t="s">
        <v>606</v>
      </c>
      <c r="N611" s="477"/>
      <c r="O611" s="142"/>
      <c r="P611" s="475"/>
      <c r="Q611" s="478"/>
    </row>
    <row r="612" spans="1:17" s="434" customFormat="1" ht="13.35" customHeight="1">
      <c r="A612" s="130"/>
      <c r="B612" s="414"/>
      <c r="C612" s="414"/>
      <c r="D612" s="414"/>
      <c r="E612" s="112"/>
      <c r="F612" s="200"/>
      <c r="G612" s="437"/>
      <c r="H612" s="410"/>
      <c r="I612" s="338"/>
      <c r="J612" s="410"/>
      <c r="K612" s="338"/>
      <c r="L612" s="133"/>
      <c r="M612" s="225"/>
      <c r="N612" s="477"/>
      <c r="O612" s="482"/>
      <c r="P612" s="475"/>
      <c r="Q612" s="478"/>
    </row>
    <row r="613" spans="1:17" s="434" customFormat="1" ht="13.35" customHeight="1">
      <c r="A613" s="130"/>
      <c r="B613" s="414"/>
      <c r="C613" s="414"/>
      <c r="D613" s="414"/>
      <c r="E613" s="112"/>
      <c r="F613" s="409"/>
      <c r="G613" s="437"/>
      <c r="H613" s="410"/>
      <c r="I613" s="338"/>
      <c r="J613" s="410"/>
      <c r="K613" s="338"/>
      <c r="L613" s="133"/>
      <c r="M613" s="225"/>
      <c r="N613" s="477"/>
      <c r="O613" s="482"/>
      <c r="P613" s="475"/>
      <c r="Q613" s="478"/>
    </row>
    <row r="614" spans="1:17" s="434" customFormat="1" ht="13.35" customHeight="1">
      <c r="A614" s="419" t="s">
        <v>767</v>
      </c>
      <c r="B614" s="414"/>
      <c r="C614" s="414"/>
      <c r="D614" s="414"/>
      <c r="E614" s="112"/>
      <c r="F614" s="409"/>
      <c r="G614" s="437"/>
      <c r="H614" s="410"/>
      <c r="I614" s="338"/>
      <c r="J614" s="410"/>
      <c r="K614" s="338"/>
      <c r="L614" s="133"/>
      <c r="M614" s="225"/>
      <c r="N614" s="477"/>
      <c r="O614" s="482"/>
      <c r="P614" s="475"/>
      <c r="Q614" s="478"/>
    </row>
    <row r="615" spans="1:17" s="434" customFormat="1" ht="13.35" customHeight="1">
      <c r="A615" s="429" t="s">
        <v>543</v>
      </c>
      <c r="B615" s="414"/>
      <c r="C615" s="414"/>
      <c r="D615" s="414"/>
      <c r="E615" s="112"/>
      <c r="F615" s="409"/>
      <c r="G615" s="437"/>
      <c r="H615" s="410"/>
      <c r="I615" s="338"/>
      <c r="J615" s="410"/>
      <c r="K615" s="338"/>
      <c r="L615" s="133"/>
      <c r="M615" s="225"/>
      <c r="N615" s="477"/>
      <c r="O615" s="482"/>
      <c r="P615" s="475"/>
      <c r="Q615" s="478"/>
    </row>
    <row r="616" spans="1:17" s="434" customFormat="1" ht="13.35" customHeight="1">
      <c r="A616" s="429" t="s">
        <v>544</v>
      </c>
      <c r="B616" s="414"/>
      <c r="C616" s="414"/>
      <c r="D616" s="414"/>
      <c r="E616" s="52"/>
      <c r="F616" s="120" t="s">
        <v>545</v>
      </c>
      <c r="G616" s="279"/>
      <c r="H616" s="53" t="s">
        <v>512</v>
      </c>
      <c r="I616" s="344">
        <v>0</v>
      </c>
      <c r="J616" s="55" t="s">
        <v>356</v>
      </c>
      <c r="K616" s="459" t="s">
        <v>30</v>
      </c>
      <c r="L616" s="418" t="s">
        <v>605</v>
      </c>
      <c r="M616" s="315" t="s">
        <v>606</v>
      </c>
      <c r="N616" s="477"/>
      <c r="O616" s="142"/>
      <c r="P616" s="475"/>
      <c r="Q616" s="478"/>
    </row>
    <row r="617" spans="1:17" s="434" customFormat="1" ht="13.35" customHeight="1">
      <c r="A617" s="429" t="s">
        <v>546</v>
      </c>
      <c r="B617" s="414"/>
      <c r="C617" s="414"/>
      <c r="D617" s="414"/>
      <c r="E617" s="52"/>
      <c r="F617" s="120" t="s">
        <v>545</v>
      </c>
      <c r="G617" s="279"/>
      <c r="H617" s="53" t="s">
        <v>512</v>
      </c>
      <c r="I617" s="344">
        <v>0</v>
      </c>
      <c r="J617" s="55" t="s">
        <v>356</v>
      </c>
      <c r="K617" s="459" t="s">
        <v>30</v>
      </c>
      <c r="L617" s="418" t="s">
        <v>605</v>
      </c>
      <c r="M617" s="315" t="s">
        <v>606</v>
      </c>
      <c r="N617" s="477"/>
      <c r="O617" s="142"/>
      <c r="P617" s="475"/>
      <c r="Q617" s="478"/>
    </row>
    <row r="618" spans="1:17" s="434" customFormat="1" ht="13.35" customHeight="1">
      <c r="A618" s="429" t="s">
        <v>547</v>
      </c>
      <c r="B618" s="414"/>
      <c r="C618" s="414"/>
      <c r="D618" s="414"/>
      <c r="E618" s="52"/>
      <c r="F618" s="120" t="s">
        <v>545</v>
      </c>
      <c r="G618" s="279"/>
      <c r="H618" s="53" t="s">
        <v>512</v>
      </c>
      <c r="I618" s="344">
        <v>0</v>
      </c>
      <c r="J618" s="55" t="s">
        <v>356</v>
      </c>
      <c r="K618" s="459" t="s">
        <v>30</v>
      </c>
      <c r="L618" s="418" t="s">
        <v>605</v>
      </c>
      <c r="M618" s="315" t="s">
        <v>606</v>
      </c>
      <c r="N618" s="477"/>
      <c r="O618" s="142"/>
      <c r="P618" s="475"/>
      <c r="Q618" s="478"/>
    </row>
    <row r="619" spans="1:17" s="434" customFormat="1" ht="13.35" customHeight="1">
      <c r="A619" s="429"/>
      <c r="B619" s="414"/>
      <c r="C619" s="414"/>
      <c r="D619" s="414"/>
      <c r="E619" s="112"/>
      <c r="F619" s="155"/>
      <c r="G619" s="280"/>
      <c r="H619" s="118"/>
      <c r="I619" s="356"/>
      <c r="J619" s="154"/>
      <c r="K619" s="356"/>
      <c r="L619" s="133"/>
      <c r="M619" s="225"/>
      <c r="N619" s="477"/>
      <c r="O619" s="482"/>
      <c r="P619" s="475"/>
      <c r="Q619" s="478"/>
    </row>
    <row r="620" spans="1:17" s="434" customFormat="1" ht="13.35" customHeight="1">
      <c r="A620" s="429" t="s">
        <v>534</v>
      </c>
      <c r="B620" s="414"/>
      <c r="C620" s="414"/>
      <c r="D620" s="414"/>
      <c r="E620" s="112"/>
      <c r="F620" s="155"/>
      <c r="G620" s="280"/>
      <c r="H620" s="118"/>
      <c r="I620" s="356"/>
      <c r="J620" s="154"/>
      <c r="K620" s="356"/>
      <c r="L620" s="133"/>
      <c r="M620" s="225"/>
      <c r="N620" s="477"/>
      <c r="O620" s="482"/>
      <c r="P620" s="475"/>
      <c r="Q620" s="478"/>
    </row>
    <row r="621" spans="1:17" s="434" customFormat="1" ht="13.35" customHeight="1">
      <c r="A621" s="429" t="s">
        <v>548</v>
      </c>
      <c r="B621" s="414"/>
      <c r="C621" s="414"/>
      <c r="D621" s="414"/>
      <c r="E621" s="52"/>
      <c r="F621" s="120" t="s">
        <v>545</v>
      </c>
      <c r="G621" s="279"/>
      <c r="H621" s="53" t="s">
        <v>512</v>
      </c>
      <c r="I621" s="344">
        <v>0</v>
      </c>
      <c r="J621" s="55" t="s">
        <v>356</v>
      </c>
      <c r="K621" s="459" t="s">
        <v>30</v>
      </c>
      <c r="L621" s="418" t="s">
        <v>605</v>
      </c>
      <c r="M621" s="315" t="s">
        <v>606</v>
      </c>
      <c r="N621" s="477"/>
      <c r="O621" s="142"/>
      <c r="P621" s="475"/>
      <c r="Q621" s="478"/>
    </row>
    <row r="622" spans="1:17" s="434" customFormat="1" ht="13.35" customHeight="1">
      <c r="A622" s="429"/>
      <c r="B622" s="414"/>
      <c r="C622" s="414"/>
      <c r="D622" s="414"/>
      <c r="E622" s="112"/>
      <c r="F622" s="155"/>
      <c r="G622" s="280"/>
      <c r="H622" s="557"/>
      <c r="I622" s="557"/>
      <c r="J622" s="154"/>
      <c r="K622" s="356"/>
      <c r="L622" s="133"/>
      <c r="M622" s="225"/>
      <c r="N622" s="477"/>
      <c r="O622" s="482"/>
      <c r="P622" s="475"/>
      <c r="Q622" s="478"/>
    </row>
    <row r="623" spans="1:17" s="434" customFormat="1" ht="13.35" customHeight="1">
      <c r="A623" s="429" t="s">
        <v>549</v>
      </c>
      <c r="B623" s="414"/>
      <c r="C623" s="414"/>
      <c r="D623" s="414"/>
      <c r="E623" s="112"/>
      <c r="F623" s="155"/>
      <c r="G623" s="280"/>
      <c r="H623" s="113"/>
      <c r="I623" s="338"/>
      <c r="J623" s="154"/>
      <c r="K623" s="356"/>
      <c r="L623" s="133"/>
      <c r="M623" s="225"/>
      <c r="N623" s="477"/>
      <c r="O623" s="482"/>
      <c r="P623" s="475"/>
      <c r="Q623" s="478"/>
    </row>
    <row r="624" spans="1:17" s="434" customFormat="1" ht="13.35" customHeight="1">
      <c r="A624" s="429" t="s">
        <v>547</v>
      </c>
      <c r="B624" s="414"/>
      <c r="C624" s="414"/>
      <c r="D624" s="414"/>
      <c r="E624" s="52"/>
      <c r="F624" s="120" t="s">
        <v>545</v>
      </c>
      <c r="G624" s="279"/>
      <c r="H624" s="53" t="s">
        <v>512</v>
      </c>
      <c r="I624" s="344">
        <v>0</v>
      </c>
      <c r="J624" s="55" t="s">
        <v>356</v>
      </c>
      <c r="K624" s="459" t="s">
        <v>30</v>
      </c>
      <c r="L624" s="418" t="s">
        <v>605</v>
      </c>
      <c r="M624" s="315" t="s">
        <v>606</v>
      </c>
      <c r="N624" s="477"/>
      <c r="O624" s="142"/>
      <c r="P624" s="475"/>
      <c r="Q624" s="478"/>
    </row>
    <row r="625" spans="1:17" s="434" customFormat="1" ht="13.35" customHeight="1">
      <c r="A625" s="429" t="s">
        <v>550</v>
      </c>
      <c r="B625" s="414"/>
      <c r="C625" s="414"/>
      <c r="D625" s="414"/>
      <c r="E625" s="52"/>
      <c r="F625" s="120" t="s">
        <v>545</v>
      </c>
      <c r="G625" s="279"/>
      <c r="H625" s="53" t="s">
        <v>512</v>
      </c>
      <c r="I625" s="344">
        <v>0</v>
      </c>
      <c r="J625" s="55" t="s">
        <v>356</v>
      </c>
      <c r="K625" s="459" t="s">
        <v>30</v>
      </c>
      <c r="L625" s="418" t="s">
        <v>605</v>
      </c>
      <c r="M625" s="315" t="s">
        <v>606</v>
      </c>
      <c r="N625" s="477"/>
      <c r="O625" s="142"/>
      <c r="P625" s="475"/>
      <c r="Q625" s="478"/>
    </row>
    <row r="626" spans="1:17" s="434" customFormat="1" ht="13.35" customHeight="1">
      <c r="A626" s="429"/>
      <c r="B626" s="414"/>
      <c r="C626" s="414"/>
      <c r="D626" s="414"/>
      <c r="E626" s="112"/>
      <c r="F626" s="130"/>
      <c r="G626" s="281"/>
      <c r="H626" s="117"/>
      <c r="I626" s="337"/>
      <c r="J626" s="130"/>
      <c r="K626" s="357"/>
      <c r="L626" s="133"/>
      <c r="M626" s="225"/>
      <c r="N626" s="477"/>
      <c r="O626" s="482"/>
      <c r="P626" s="475"/>
      <c r="Q626" s="478"/>
    </row>
    <row r="627" spans="1:17" s="434" customFormat="1" ht="13.35" customHeight="1">
      <c r="A627" s="429" t="s">
        <v>551</v>
      </c>
      <c r="B627" s="414"/>
      <c r="C627" s="414"/>
      <c r="D627" s="414"/>
      <c r="E627" s="112"/>
      <c r="F627" s="130"/>
      <c r="G627" s="281"/>
      <c r="H627" s="117"/>
      <c r="I627" s="337"/>
      <c r="J627" s="130"/>
      <c r="K627" s="357"/>
      <c r="L627" s="133"/>
      <c r="M627" s="225"/>
      <c r="N627" s="477"/>
      <c r="O627" s="482"/>
      <c r="P627" s="475"/>
      <c r="Q627" s="478"/>
    </row>
    <row r="628" spans="1:17" s="434" customFormat="1" ht="13.35" customHeight="1">
      <c r="A628" s="429" t="s">
        <v>552</v>
      </c>
      <c r="B628" s="414"/>
      <c r="C628" s="414"/>
      <c r="D628" s="414"/>
      <c r="E628" s="52"/>
      <c r="F628" s="120" t="s">
        <v>545</v>
      </c>
      <c r="G628" s="279"/>
      <c r="H628" s="53" t="s">
        <v>512</v>
      </c>
      <c r="I628" s="344">
        <v>0</v>
      </c>
      <c r="J628" s="55" t="s">
        <v>356</v>
      </c>
      <c r="K628" s="459" t="s">
        <v>30</v>
      </c>
      <c r="L628" s="418" t="s">
        <v>605</v>
      </c>
      <c r="M628" s="315" t="s">
        <v>606</v>
      </c>
      <c r="N628" s="477"/>
      <c r="O628" s="142"/>
      <c r="P628" s="475"/>
      <c r="Q628" s="478"/>
    </row>
    <row r="629" spans="1:17" s="434" customFormat="1" ht="13.35" customHeight="1">
      <c r="A629" s="121"/>
      <c r="B629" s="414"/>
      <c r="C629" s="414"/>
      <c r="D629" s="414"/>
      <c r="E629" s="112"/>
      <c r="F629" s="130"/>
      <c r="G629" s="281"/>
      <c r="H629" s="117"/>
      <c r="I629" s="337"/>
      <c r="J629" s="130"/>
      <c r="K629" s="357"/>
      <c r="L629" s="133"/>
      <c r="M629" s="225"/>
      <c r="N629" s="477"/>
      <c r="O629" s="482"/>
      <c r="P629" s="475"/>
      <c r="Q629" s="478"/>
    </row>
    <row r="630" spans="1:17">
      <c r="A630" s="419" t="s">
        <v>809</v>
      </c>
      <c r="B630" s="428"/>
      <c r="C630" s="428"/>
      <c r="D630" s="428"/>
      <c r="E630" s="420"/>
      <c r="F630" s="11"/>
      <c r="G630" s="431"/>
      <c r="H630" s="11"/>
      <c r="I630" s="256"/>
      <c r="J630" s="11"/>
      <c r="K630" s="335"/>
      <c r="L630" s="144"/>
      <c r="M630" s="146"/>
      <c r="N630" s="470"/>
      <c r="O630" s="144"/>
    </row>
    <row r="631" spans="1:17">
      <c r="A631" s="428" t="s">
        <v>353</v>
      </c>
      <c r="B631" s="428"/>
      <c r="C631" s="428"/>
      <c r="D631" s="428"/>
      <c r="E631" s="420"/>
      <c r="F631" s="11"/>
      <c r="G631" s="431"/>
      <c r="H631" s="11"/>
      <c r="I631" s="256"/>
      <c r="J631" s="11"/>
      <c r="K631" s="335"/>
      <c r="L631" s="144"/>
      <c r="M631" s="146"/>
      <c r="N631" s="470"/>
      <c r="O631" s="144"/>
    </row>
    <row r="632" spans="1:17">
      <c r="A632" s="428" t="s">
        <v>354</v>
      </c>
      <c r="B632" s="428"/>
      <c r="C632" s="428"/>
      <c r="D632" s="428"/>
      <c r="E632" s="422" t="s">
        <v>355</v>
      </c>
      <c r="F632" s="157" t="s">
        <v>343</v>
      </c>
      <c r="G632" s="430"/>
      <c r="H632" s="423" t="s">
        <v>241</v>
      </c>
      <c r="I632" s="344">
        <v>0</v>
      </c>
      <c r="J632" s="424" t="s">
        <v>356</v>
      </c>
      <c r="K632" s="459" t="s">
        <v>30</v>
      </c>
      <c r="L632" s="418" t="s">
        <v>605</v>
      </c>
      <c r="M632" s="315" t="s">
        <v>606</v>
      </c>
      <c r="N632" s="470"/>
      <c r="O632" s="142"/>
    </row>
    <row r="633" spans="1:17">
      <c r="A633" s="428" t="s">
        <v>357</v>
      </c>
      <c r="B633" s="428"/>
      <c r="C633" s="428"/>
      <c r="D633" s="428"/>
      <c r="E633" s="422" t="s">
        <v>358</v>
      </c>
      <c r="F633" s="157" t="s">
        <v>343</v>
      </c>
      <c r="G633" s="430"/>
      <c r="H633" s="423" t="s">
        <v>241</v>
      </c>
      <c r="I633" s="344">
        <v>0</v>
      </c>
      <c r="J633" s="424" t="s">
        <v>356</v>
      </c>
      <c r="K633" s="459" t="s">
        <v>30</v>
      </c>
      <c r="L633" s="418" t="s">
        <v>605</v>
      </c>
      <c r="M633" s="315" t="s">
        <v>606</v>
      </c>
      <c r="N633" s="470"/>
      <c r="O633" s="142"/>
    </row>
    <row r="634" spans="1:17">
      <c r="A634" s="428" t="s">
        <v>359</v>
      </c>
      <c r="B634" s="428"/>
      <c r="C634" s="428"/>
      <c r="D634" s="428"/>
      <c r="E634" s="422" t="s">
        <v>358</v>
      </c>
      <c r="F634" s="157" t="s">
        <v>343</v>
      </c>
      <c r="G634" s="430"/>
      <c r="H634" s="423" t="s">
        <v>241</v>
      </c>
      <c r="I634" s="344">
        <v>0</v>
      </c>
      <c r="J634" s="424" t="s">
        <v>356</v>
      </c>
      <c r="K634" s="459" t="s">
        <v>30</v>
      </c>
      <c r="L634" s="418" t="s">
        <v>605</v>
      </c>
      <c r="M634" s="315" t="s">
        <v>606</v>
      </c>
      <c r="N634" s="470"/>
      <c r="O634" s="142"/>
    </row>
    <row r="635" spans="1:17">
      <c r="A635" s="428" t="s">
        <v>360</v>
      </c>
      <c r="B635" s="428"/>
      <c r="C635" s="428"/>
      <c r="D635" s="428"/>
      <c r="E635" s="422" t="s">
        <v>361</v>
      </c>
      <c r="F635" s="157" t="s">
        <v>343</v>
      </c>
      <c r="G635" s="430"/>
      <c r="H635" s="423" t="s">
        <v>241</v>
      </c>
      <c r="I635" s="344">
        <v>0</v>
      </c>
      <c r="J635" s="424" t="s">
        <v>356</v>
      </c>
      <c r="K635" s="459" t="s">
        <v>30</v>
      </c>
      <c r="L635" s="418" t="s">
        <v>605</v>
      </c>
      <c r="M635" s="315" t="s">
        <v>606</v>
      </c>
      <c r="N635" s="470"/>
      <c r="O635" s="142"/>
    </row>
    <row r="636" spans="1:17">
      <c r="A636" s="428" t="s">
        <v>362</v>
      </c>
      <c r="B636" s="428"/>
      <c r="C636" s="428"/>
      <c r="D636" s="428"/>
      <c r="E636" s="422" t="s">
        <v>363</v>
      </c>
      <c r="F636" s="157" t="s">
        <v>343</v>
      </c>
      <c r="G636" s="430"/>
      <c r="H636" s="423" t="s">
        <v>241</v>
      </c>
      <c r="I636" s="344">
        <v>0</v>
      </c>
      <c r="J636" s="424" t="s">
        <v>356</v>
      </c>
      <c r="K636" s="459" t="s">
        <v>30</v>
      </c>
      <c r="L636" s="418" t="s">
        <v>605</v>
      </c>
      <c r="M636" s="315" t="s">
        <v>606</v>
      </c>
      <c r="N636" s="470"/>
      <c r="O636" s="142"/>
    </row>
    <row r="637" spans="1:17">
      <c r="A637" s="428" t="s">
        <v>364</v>
      </c>
      <c r="B637" s="428"/>
      <c r="C637" s="428"/>
      <c r="D637" s="428"/>
      <c r="E637" s="422" t="s">
        <v>365</v>
      </c>
      <c r="F637" s="157" t="s">
        <v>343</v>
      </c>
      <c r="G637" s="430"/>
      <c r="H637" s="423" t="s">
        <v>241</v>
      </c>
      <c r="I637" s="344">
        <v>0</v>
      </c>
      <c r="J637" s="424" t="s">
        <v>356</v>
      </c>
      <c r="K637" s="459" t="s">
        <v>30</v>
      </c>
      <c r="L637" s="418" t="s">
        <v>605</v>
      </c>
      <c r="M637" s="315" t="s">
        <v>606</v>
      </c>
      <c r="N637" s="470"/>
      <c r="O637" s="142"/>
    </row>
    <row r="638" spans="1:17">
      <c r="A638" s="428" t="s">
        <v>586</v>
      </c>
      <c r="B638" s="428"/>
      <c r="C638" s="428"/>
      <c r="D638" s="428"/>
      <c r="E638" s="422"/>
      <c r="F638" s="157" t="s">
        <v>343</v>
      </c>
      <c r="G638" s="430"/>
      <c r="H638" s="423" t="s">
        <v>241</v>
      </c>
      <c r="I638" s="344">
        <v>0</v>
      </c>
      <c r="J638" s="424" t="s">
        <v>356</v>
      </c>
      <c r="K638" s="459" t="s">
        <v>30</v>
      </c>
      <c r="L638" s="418" t="s">
        <v>605</v>
      </c>
      <c r="M638" s="315" t="s">
        <v>606</v>
      </c>
      <c r="N638" s="470"/>
      <c r="O638" s="142"/>
    </row>
    <row r="639" spans="1:17">
      <c r="A639" s="428"/>
      <c r="B639" s="428"/>
      <c r="C639" s="428"/>
      <c r="D639" s="428"/>
      <c r="E639" s="420"/>
      <c r="F639" s="11"/>
      <c r="G639" s="431"/>
      <c r="H639" s="11"/>
      <c r="I639" s="256"/>
      <c r="J639" s="11"/>
      <c r="K639" s="335"/>
      <c r="L639" s="144"/>
      <c r="M639" s="146"/>
      <c r="N639" s="470"/>
      <c r="O639" s="144"/>
    </row>
    <row r="640" spans="1:17">
      <c r="A640" s="419" t="s">
        <v>808</v>
      </c>
      <c r="B640" s="428"/>
      <c r="C640" s="428"/>
      <c r="D640" s="428"/>
      <c r="E640" s="420"/>
      <c r="F640" s="11"/>
      <c r="G640" s="431"/>
      <c r="H640" s="11"/>
      <c r="I640" s="256"/>
      <c r="J640" s="34"/>
      <c r="K640" s="336"/>
      <c r="L640" s="145"/>
      <c r="M640" s="125"/>
      <c r="N640" s="470"/>
      <c r="O640" s="145"/>
      <c r="P640" s="201"/>
    </row>
    <row r="641" spans="1:17">
      <c r="A641" s="419" t="s">
        <v>810</v>
      </c>
      <c r="B641" s="428"/>
      <c r="C641" s="428"/>
      <c r="D641" s="428"/>
      <c r="E641" s="420"/>
      <c r="F641" s="11"/>
      <c r="G641" s="431"/>
      <c r="H641" s="11"/>
      <c r="I641" s="256"/>
      <c r="J641" s="11"/>
      <c r="K641" s="335"/>
      <c r="L641" s="144"/>
      <c r="M641" s="146"/>
      <c r="N641" s="470"/>
      <c r="O641" s="144"/>
      <c r="P641" s="201"/>
    </row>
    <row r="642" spans="1:17">
      <c r="A642" s="428" t="s">
        <v>366</v>
      </c>
      <c r="B642" s="428"/>
      <c r="C642" s="428"/>
      <c r="D642" s="428"/>
      <c r="E642" s="420"/>
      <c r="F642" s="11"/>
      <c r="G642" s="431"/>
      <c r="H642" s="11"/>
      <c r="I642" s="256"/>
      <c r="J642" s="11"/>
      <c r="K642" s="335"/>
      <c r="L642" s="144"/>
      <c r="M642" s="146"/>
      <c r="N642" s="470"/>
      <c r="O642" s="144"/>
      <c r="P642" s="201"/>
    </row>
    <row r="643" spans="1:17">
      <c r="A643" s="428" t="s">
        <v>367</v>
      </c>
      <c r="B643" s="428"/>
      <c r="C643" s="428"/>
      <c r="D643" s="428"/>
      <c r="E643" s="422" t="s">
        <v>368</v>
      </c>
      <c r="F643" s="157" t="s">
        <v>369</v>
      </c>
      <c r="G643" s="430"/>
      <c r="H643" s="423" t="s">
        <v>241</v>
      </c>
      <c r="I643" s="344">
        <v>0</v>
      </c>
      <c r="J643" s="424" t="s">
        <v>370</v>
      </c>
      <c r="K643" s="459" t="s">
        <v>30</v>
      </c>
      <c r="L643" s="418" t="s">
        <v>605</v>
      </c>
      <c r="M643" s="315" t="s">
        <v>606</v>
      </c>
      <c r="N643" s="470"/>
      <c r="O643" s="142"/>
      <c r="P643" s="201"/>
      <c r="Q643" s="473"/>
    </row>
    <row r="644" spans="1:17">
      <c r="A644" s="428" t="s">
        <v>371</v>
      </c>
      <c r="B644" s="428"/>
      <c r="C644" s="428"/>
      <c r="D644" s="428"/>
      <c r="E644" s="422" t="s">
        <v>368</v>
      </c>
      <c r="F644" s="157" t="s">
        <v>369</v>
      </c>
      <c r="G644" s="430"/>
      <c r="H644" s="423" t="s">
        <v>241</v>
      </c>
      <c r="I644" s="344">
        <v>0</v>
      </c>
      <c r="J644" s="424" t="s">
        <v>370</v>
      </c>
      <c r="K644" s="459" t="s">
        <v>30</v>
      </c>
      <c r="L644" s="418" t="s">
        <v>605</v>
      </c>
      <c r="M644" s="315" t="s">
        <v>606</v>
      </c>
      <c r="N644" s="470"/>
      <c r="O644" s="142"/>
      <c r="P644" s="201"/>
    </row>
    <row r="645" spans="1:17">
      <c r="A645" s="428" t="s">
        <v>607</v>
      </c>
      <c r="B645" s="428"/>
      <c r="C645" s="428"/>
      <c r="D645" s="428"/>
      <c r="E645" s="422"/>
      <c r="F645" s="157" t="s">
        <v>377</v>
      </c>
      <c r="G645" s="430"/>
      <c r="H645" s="423" t="s">
        <v>241</v>
      </c>
      <c r="I645" s="344">
        <v>0</v>
      </c>
      <c r="J645" s="424" t="s">
        <v>370</v>
      </c>
      <c r="K645" s="459" t="s">
        <v>30</v>
      </c>
      <c r="L645" s="418" t="s">
        <v>605</v>
      </c>
      <c r="M645" s="315" t="s">
        <v>606</v>
      </c>
      <c r="N645" s="470"/>
      <c r="O645" s="142"/>
      <c r="P645" s="201"/>
      <c r="Q645" s="473"/>
    </row>
    <row r="646" spans="1:17">
      <c r="A646" s="428"/>
      <c r="B646" s="428"/>
      <c r="C646" s="428"/>
      <c r="D646" s="428"/>
      <c r="E646" s="420"/>
      <c r="F646" s="67" t="s">
        <v>372</v>
      </c>
      <c r="G646" s="247"/>
      <c r="H646" s="67"/>
      <c r="I646" s="347"/>
      <c r="J646" s="67"/>
      <c r="K646" s="335"/>
      <c r="L646" s="147"/>
      <c r="M646" s="144"/>
      <c r="N646" s="470"/>
      <c r="O646" s="147"/>
      <c r="P646" s="201"/>
    </row>
    <row r="647" spans="1:17">
      <c r="A647" s="419" t="s">
        <v>811</v>
      </c>
      <c r="B647" s="428"/>
      <c r="C647" s="428"/>
      <c r="D647" s="428"/>
      <c r="E647" s="420"/>
      <c r="F647" s="11"/>
      <c r="G647" s="431"/>
      <c r="H647" s="11"/>
      <c r="I647" s="256"/>
      <c r="J647" s="34"/>
      <c r="K647" s="336"/>
      <c r="L647" s="145"/>
      <c r="M647" s="125"/>
      <c r="N647" s="470"/>
      <c r="O647" s="145"/>
      <c r="P647" s="201"/>
    </row>
    <row r="648" spans="1:17">
      <c r="A648" s="419" t="s">
        <v>812</v>
      </c>
      <c r="B648" s="428"/>
      <c r="C648" s="428"/>
      <c r="D648" s="428"/>
      <c r="E648" s="420"/>
      <c r="F648" s="11"/>
      <c r="G648" s="431"/>
      <c r="H648" s="421"/>
      <c r="I648" s="335"/>
      <c r="J648" s="34"/>
      <c r="K648" s="336"/>
      <c r="L648" s="145"/>
      <c r="M648" s="125"/>
      <c r="N648" s="470"/>
      <c r="O648" s="145"/>
      <c r="P648" s="201"/>
    </row>
    <row r="649" spans="1:17">
      <c r="A649" s="428" t="s">
        <v>836</v>
      </c>
      <c r="B649" s="428"/>
      <c r="C649" s="428"/>
      <c r="D649" s="428"/>
      <c r="E649" s="420"/>
      <c r="F649" s="11"/>
      <c r="G649" s="431"/>
      <c r="H649" s="421"/>
      <c r="I649" s="335"/>
      <c r="J649" s="34"/>
      <c r="K649" s="336"/>
      <c r="L649" s="145"/>
      <c r="M649" s="125"/>
      <c r="N649" s="470"/>
      <c r="O649" s="145"/>
      <c r="P649" s="201"/>
    </row>
    <row r="650" spans="1:17">
      <c r="A650" s="428" t="s">
        <v>373</v>
      </c>
      <c r="B650" s="428"/>
      <c r="C650" s="428"/>
      <c r="D650" s="428"/>
      <c r="E650" s="422" t="s">
        <v>374</v>
      </c>
      <c r="F650" s="157" t="s">
        <v>369</v>
      </c>
      <c r="G650" s="430"/>
      <c r="H650" s="423" t="s">
        <v>241</v>
      </c>
      <c r="I650" s="344">
        <v>0</v>
      </c>
      <c r="J650" s="424" t="s">
        <v>370</v>
      </c>
      <c r="K650" s="459" t="s">
        <v>30</v>
      </c>
      <c r="L650" s="418" t="s">
        <v>605</v>
      </c>
      <c r="M650" s="315" t="s">
        <v>606</v>
      </c>
      <c r="N650" s="470"/>
      <c r="O650" s="142"/>
      <c r="P650" s="201"/>
      <c r="Q650" s="473"/>
    </row>
    <row r="651" spans="1:17">
      <c r="A651" s="428" t="s">
        <v>375</v>
      </c>
      <c r="B651" s="428"/>
      <c r="C651" s="428"/>
      <c r="D651" s="428"/>
      <c r="E651" s="422" t="s">
        <v>374</v>
      </c>
      <c r="F651" s="157" t="s">
        <v>369</v>
      </c>
      <c r="G651" s="430"/>
      <c r="H651" s="423" t="s">
        <v>241</v>
      </c>
      <c r="I651" s="344">
        <v>0</v>
      </c>
      <c r="J651" s="424" t="s">
        <v>370</v>
      </c>
      <c r="K651" s="459" t="s">
        <v>30</v>
      </c>
      <c r="L651" s="418" t="s">
        <v>605</v>
      </c>
      <c r="M651" s="315" t="s">
        <v>606</v>
      </c>
      <c r="O651" s="142"/>
      <c r="P651" s="201"/>
    </row>
    <row r="652" spans="1:17">
      <c r="A652" s="428"/>
      <c r="B652" s="428"/>
      <c r="C652" s="428"/>
      <c r="D652" s="428"/>
      <c r="E652" s="420"/>
      <c r="F652" s="67" t="s">
        <v>372</v>
      </c>
      <c r="G652" s="247"/>
      <c r="H652" s="67"/>
      <c r="I652" s="347"/>
      <c r="J652" s="403"/>
      <c r="K652" s="335"/>
      <c r="L652" s="142"/>
      <c r="M652" s="141"/>
      <c r="O652" s="142"/>
      <c r="P652" s="201"/>
    </row>
    <row r="653" spans="1:17">
      <c r="A653" s="428" t="s">
        <v>376</v>
      </c>
      <c r="B653" s="428"/>
      <c r="C653" s="428"/>
      <c r="D653" s="428"/>
      <c r="E653" s="420"/>
      <c r="F653" s="11"/>
      <c r="G653" s="431"/>
      <c r="H653" s="421"/>
      <c r="I653" s="335"/>
      <c r="J653" s="34"/>
      <c r="K653" s="336"/>
      <c r="L653" s="145"/>
      <c r="M653" s="125"/>
      <c r="O653" s="145"/>
      <c r="P653" s="201"/>
    </row>
    <row r="654" spans="1:17">
      <c r="A654" s="428" t="s">
        <v>571</v>
      </c>
      <c r="B654" s="428"/>
      <c r="C654" s="428"/>
      <c r="D654" s="428"/>
      <c r="E654" s="422"/>
      <c r="F654" s="157" t="s">
        <v>377</v>
      </c>
      <c r="G654" s="430"/>
      <c r="H654" s="423" t="s">
        <v>241</v>
      </c>
      <c r="I654" s="344">
        <v>0</v>
      </c>
      <c r="J654" s="424" t="s">
        <v>370</v>
      </c>
      <c r="K654" s="459" t="s">
        <v>30</v>
      </c>
      <c r="L654" s="418" t="s">
        <v>605</v>
      </c>
      <c r="M654" s="315" t="s">
        <v>606</v>
      </c>
      <c r="O654" s="142"/>
      <c r="P654" s="201"/>
    </row>
    <row r="655" spans="1:17">
      <c r="A655" s="428"/>
      <c r="B655" s="428"/>
      <c r="C655" s="428"/>
      <c r="D655" s="428"/>
      <c r="E655" s="420"/>
      <c r="F655" s="67" t="s">
        <v>372</v>
      </c>
      <c r="G655" s="247"/>
      <c r="H655" s="67"/>
      <c r="I655" s="347"/>
      <c r="J655" s="67"/>
      <c r="K655" s="335"/>
      <c r="L655" s="147"/>
      <c r="M655" s="144"/>
      <c r="O655" s="147"/>
      <c r="P655" s="201"/>
    </row>
    <row r="656" spans="1:17">
      <c r="A656" s="428"/>
      <c r="B656" s="428"/>
      <c r="C656" s="428"/>
      <c r="D656" s="428"/>
      <c r="E656" s="420"/>
      <c r="F656" s="421"/>
      <c r="G656" s="431"/>
      <c r="H656" s="403"/>
      <c r="I656" s="256"/>
      <c r="J656" s="403"/>
      <c r="K656" s="335"/>
      <c r="L656" s="142"/>
      <c r="M656" s="141"/>
      <c r="O656" s="142"/>
      <c r="P656" s="201"/>
    </row>
    <row r="657" spans="1:17">
      <c r="A657" s="419" t="s">
        <v>813</v>
      </c>
      <c r="B657" s="428"/>
      <c r="C657" s="428"/>
      <c r="D657" s="428"/>
      <c r="E657" s="420"/>
      <c r="F657" s="421"/>
      <c r="G657" s="431"/>
      <c r="H657" s="403"/>
      <c r="I657" s="256"/>
      <c r="J657" s="403"/>
      <c r="K657" s="335"/>
      <c r="L657" s="142"/>
      <c r="M657" s="141"/>
      <c r="O657" s="142"/>
      <c r="P657" s="201"/>
    </row>
    <row r="658" spans="1:17">
      <c r="A658" s="428"/>
      <c r="B658" s="428"/>
      <c r="C658" s="428"/>
      <c r="D658" s="428"/>
      <c r="E658" s="420"/>
      <c r="F658" s="421"/>
      <c r="G658" s="431"/>
      <c r="H658" s="403"/>
      <c r="I658" s="256"/>
      <c r="J658" s="403"/>
      <c r="K658" s="335"/>
      <c r="L658" s="142"/>
      <c r="M658" s="141"/>
      <c r="O658" s="142"/>
      <c r="P658" s="201"/>
    </row>
    <row r="659" spans="1:17">
      <c r="A659" s="419" t="s">
        <v>814</v>
      </c>
      <c r="B659" s="428"/>
      <c r="C659" s="428"/>
      <c r="D659" s="428"/>
      <c r="E659" s="420"/>
      <c r="F659" s="421"/>
      <c r="G659" s="431"/>
      <c r="H659" s="403"/>
      <c r="I659" s="256"/>
      <c r="J659" s="403"/>
      <c r="K659" s="335"/>
      <c r="L659" s="142"/>
      <c r="M659" s="141"/>
      <c r="O659" s="142"/>
      <c r="P659" s="201"/>
    </row>
    <row r="660" spans="1:17">
      <c r="A660" s="428" t="s">
        <v>378</v>
      </c>
      <c r="B660" s="428"/>
      <c r="C660" s="428"/>
      <c r="D660" s="428"/>
      <c r="E660" s="420"/>
      <c r="F660" s="421"/>
      <c r="G660" s="431"/>
      <c r="H660" s="403"/>
      <c r="I660" s="256"/>
      <c r="J660" s="403"/>
      <c r="K660" s="463"/>
      <c r="L660" s="435"/>
      <c r="M660" s="435"/>
      <c r="O660" s="471"/>
      <c r="P660" s="201"/>
    </row>
    <row r="661" spans="1:17">
      <c r="A661" s="428" t="s">
        <v>379</v>
      </c>
      <c r="B661" s="428"/>
      <c r="C661" s="428"/>
      <c r="D661" s="428"/>
      <c r="E661" s="420"/>
      <c r="F661" s="421"/>
      <c r="G661" s="431"/>
      <c r="H661" s="403"/>
      <c r="I661" s="256"/>
      <c r="J661" s="403"/>
      <c r="K661" s="335"/>
      <c r="L661" s="142"/>
      <c r="M661" s="141"/>
      <c r="O661" s="142"/>
      <c r="P661" s="201"/>
    </row>
    <row r="662" spans="1:17">
      <c r="A662" s="428" t="s">
        <v>857</v>
      </c>
      <c r="B662" s="428"/>
      <c r="C662" s="428"/>
      <c r="D662" s="428"/>
      <c r="E662" s="420"/>
      <c r="F662" s="421"/>
      <c r="G662" s="431"/>
      <c r="H662" s="403"/>
      <c r="I662" s="256"/>
      <c r="J662" s="403"/>
      <c r="K662" s="334">
        <v>1</v>
      </c>
      <c r="L662" s="427"/>
      <c r="M662" s="426">
        <f>K662*L662</f>
        <v>0</v>
      </c>
      <c r="O662" s="142"/>
      <c r="P662" s="201"/>
      <c r="Q662" s="473"/>
    </row>
    <row r="663" spans="1:17" ht="15" thickBot="1">
      <c r="A663" s="428"/>
      <c r="B663" s="428"/>
      <c r="C663" s="428"/>
      <c r="D663" s="428"/>
      <c r="E663" s="420"/>
      <c r="F663" s="421"/>
      <c r="G663" s="234"/>
      <c r="H663" s="21"/>
      <c r="I663" s="372"/>
      <c r="J663" s="240"/>
      <c r="K663" s="354" t="s">
        <v>763</v>
      </c>
      <c r="L663" s="529">
        <f>SUM(M573:M662)</f>
        <v>0</v>
      </c>
      <c r="M663" s="529"/>
      <c r="O663" s="475"/>
      <c r="P663" s="201"/>
    </row>
    <row r="664" spans="1:17">
      <c r="A664" s="428"/>
      <c r="B664" s="428"/>
      <c r="C664" s="428"/>
      <c r="D664" s="428"/>
      <c r="E664" s="420"/>
      <c r="F664" s="421"/>
      <c r="G664" s="431"/>
      <c r="H664" s="403"/>
      <c r="I664" s="256"/>
      <c r="J664" s="403"/>
      <c r="K664" s="335"/>
      <c r="L664" s="142"/>
      <c r="M664" s="141"/>
      <c r="O664" s="142"/>
      <c r="P664" s="201"/>
    </row>
    <row r="665" spans="1:17">
      <c r="A665" s="419" t="s">
        <v>768</v>
      </c>
      <c r="B665" s="428"/>
      <c r="C665" s="428"/>
      <c r="D665" s="428"/>
      <c r="E665" s="420"/>
      <c r="F665" s="421"/>
      <c r="G665" s="431"/>
      <c r="H665" s="403"/>
      <c r="I665" s="256"/>
      <c r="J665" s="403"/>
      <c r="K665" s="335"/>
      <c r="L665" s="142"/>
      <c r="M665" s="141"/>
      <c r="O665" s="142"/>
      <c r="P665" s="201"/>
    </row>
    <row r="666" spans="1:17">
      <c r="A666" s="419" t="s">
        <v>769</v>
      </c>
      <c r="B666" s="428"/>
      <c r="C666" s="428"/>
      <c r="D666" s="428"/>
      <c r="E666" s="420"/>
      <c r="F666" s="402"/>
      <c r="G666" s="436"/>
      <c r="H666" s="404"/>
      <c r="I666" s="343"/>
      <c r="J666" s="404"/>
      <c r="K666" s="331"/>
      <c r="L666" s="412"/>
      <c r="M666" s="413"/>
      <c r="O666" s="142"/>
      <c r="P666" s="201"/>
    </row>
    <row r="667" spans="1:17">
      <c r="A667" s="428" t="s">
        <v>861</v>
      </c>
      <c r="B667" s="428"/>
      <c r="C667" s="428"/>
      <c r="D667" s="428"/>
      <c r="E667" s="422" t="s">
        <v>380</v>
      </c>
      <c r="F667" s="423" t="s">
        <v>462</v>
      </c>
      <c r="G667" s="432">
        <v>20</v>
      </c>
      <c r="H667" s="540" t="s">
        <v>241</v>
      </c>
      <c r="I667" s="541"/>
      <c r="J667" s="425"/>
      <c r="K667" s="459" t="s">
        <v>30</v>
      </c>
      <c r="L667" s="418" t="s">
        <v>605</v>
      </c>
      <c r="M667" s="315" t="s">
        <v>606</v>
      </c>
      <c r="O667" s="142"/>
      <c r="P667" s="201"/>
      <c r="Q667" s="473"/>
    </row>
    <row r="668" spans="1:17">
      <c r="A668" s="428" t="s">
        <v>609</v>
      </c>
      <c r="B668" s="428"/>
      <c r="C668" s="428"/>
      <c r="D668" s="428"/>
      <c r="E668" s="422" t="s">
        <v>380</v>
      </c>
      <c r="F668" s="423" t="s">
        <v>462</v>
      </c>
      <c r="G668" s="432">
        <v>320</v>
      </c>
      <c r="H668" s="540" t="s">
        <v>241</v>
      </c>
      <c r="I668" s="541"/>
      <c r="J668" s="425"/>
      <c r="K668" s="459">
        <v>1</v>
      </c>
      <c r="L668" s="427"/>
      <c r="M668" s="426">
        <f>K668*L668</f>
        <v>0</v>
      </c>
      <c r="O668" s="142"/>
      <c r="P668" s="201"/>
      <c r="Q668" s="473"/>
    </row>
    <row r="669" spans="1:17">
      <c r="A669" s="428" t="s">
        <v>828</v>
      </c>
      <c r="B669" s="428"/>
      <c r="C669" s="428"/>
      <c r="D669" s="428"/>
      <c r="E669" s="422" t="s">
        <v>831</v>
      </c>
      <c r="F669" s="423" t="s">
        <v>369</v>
      </c>
      <c r="G669" s="432">
        <v>502</v>
      </c>
      <c r="H669" s="540" t="s">
        <v>241</v>
      </c>
      <c r="I669" s="541"/>
      <c r="J669" s="425"/>
      <c r="K669" s="459">
        <v>1</v>
      </c>
      <c r="L669" s="427"/>
      <c r="M669" s="315">
        <f>K669*L669</f>
        <v>0</v>
      </c>
      <c r="O669" s="142"/>
      <c r="P669" s="201"/>
      <c r="Q669" s="473"/>
    </row>
    <row r="670" spans="1:17">
      <c r="A670" s="428" t="s">
        <v>829</v>
      </c>
      <c r="B670" s="428"/>
      <c r="C670" s="428"/>
      <c r="D670" s="428"/>
      <c r="E670" s="422" t="s">
        <v>832</v>
      </c>
      <c r="F670" s="423" t="s">
        <v>119</v>
      </c>
      <c r="G670" s="432">
        <v>1090</v>
      </c>
      <c r="H670" s="540" t="s">
        <v>241</v>
      </c>
      <c r="I670" s="541"/>
      <c r="J670" s="425"/>
      <c r="K670" s="459">
        <v>1</v>
      </c>
      <c r="L670" s="427"/>
      <c r="M670" s="315">
        <f>K670*L670</f>
        <v>0</v>
      </c>
      <c r="O670" s="142"/>
      <c r="P670" s="201"/>
      <c r="Q670" s="473"/>
    </row>
    <row r="671" spans="1:17">
      <c r="A671" s="428" t="s">
        <v>834</v>
      </c>
      <c r="B671" s="428"/>
      <c r="C671" s="428"/>
      <c r="D671" s="428"/>
      <c r="E671" s="422" t="s">
        <v>835</v>
      </c>
      <c r="F671" s="423" t="s">
        <v>34</v>
      </c>
      <c r="G671" s="432">
        <v>135</v>
      </c>
      <c r="H671" s="540" t="s">
        <v>241</v>
      </c>
      <c r="I671" s="541"/>
      <c r="J671" s="425"/>
      <c r="K671" s="459" t="s">
        <v>30</v>
      </c>
      <c r="L671" s="418" t="s">
        <v>605</v>
      </c>
      <c r="M671" s="315" t="s">
        <v>606</v>
      </c>
      <c r="O671" s="142"/>
      <c r="P671" s="201"/>
      <c r="Q671" s="473"/>
    </row>
    <row r="672" spans="1:17">
      <c r="A672" s="428"/>
      <c r="B672" s="428"/>
      <c r="C672" s="428"/>
      <c r="D672" s="428"/>
      <c r="E672" s="68" t="s">
        <v>381</v>
      </c>
      <c r="F672" s="402"/>
      <c r="G672" s="249"/>
      <c r="H672" s="30"/>
      <c r="I672" s="345"/>
      <c r="J672" s="30"/>
      <c r="K672" s="339"/>
      <c r="L672" s="131"/>
      <c r="M672" s="126"/>
      <c r="O672" s="142"/>
      <c r="P672" s="201"/>
    </row>
    <row r="673" spans="1:17">
      <c r="A673" s="419" t="s">
        <v>770</v>
      </c>
      <c r="B673" s="428"/>
      <c r="C673" s="428"/>
      <c r="D673" s="428"/>
      <c r="E673" s="420"/>
      <c r="F673" s="136"/>
      <c r="G673" s="254"/>
      <c r="H673" s="136"/>
      <c r="I673" s="331"/>
      <c r="J673" s="136"/>
      <c r="K673" s="331"/>
      <c r="L673" s="143"/>
      <c r="M673" s="85"/>
      <c r="O673" s="474"/>
      <c r="P673" s="201"/>
    </row>
    <row r="674" spans="1:17">
      <c r="A674" s="428" t="s">
        <v>382</v>
      </c>
      <c r="B674" s="428"/>
      <c r="C674" s="428"/>
      <c r="D674" s="428"/>
      <c r="E674" s="420"/>
      <c r="F674" s="136"/>
      <c r="G674" s="254"/>
      <c r="H674" s="136"/>
      <c r="I674" s="331"/>
      <c r="J674" s="136"/>
      <c r="K674" s="331"/>
      <c r="L674" s="143"/>
      <c r="M674" s="85"/>
      <c r="O674" s="474"/>
      <c r="P674" s="201"/>
    </row>
    <row r="675" spans="1:17">
      <c r="A675" s="428" t="s">
        <v>383</v>
      </c>
      <c r="B675" s="428"/>
      <c r="C675" s="428"/>
      <c r="D675" s="428"/>
      <c r="E675" s="422" t="s">
        <v>384</v>
      </c>
      <c r="F675" s="423" t="s">
        <v>343</v>
      </c>
      <c r="G675" s="430">
        <v>250</v>
      </c>
      <c r="H675" s="424" t="s">
        <v>370</v>
      </c>
      <c r="I675" s="344">
        <v>0</v>
      </c>
      <c r="J675" s="424" t="s">
        <v>293</v>
      </c>
      <c r="K675" s="459" t="s">
        <v>30</v>
      </c>
      <c r="L675" s="418" t="s">
        <v>605</v>
      </c>
      <c r="M675" s="315" t="s">
        <v>606</v>
      </c>
      <c r="O675" s="142"/>
      <c r="P675" s="201"/>
      <c r="Q675" s="473"/>
    </row>
    <row r="676" spans="1:17">
      <c r="A676" s="428" t="s">
        <v>385</v>
      </c>
      <c r="B676" s="428"/>
      <c r="C676" s="428"/>
      <c r="D676" s="428"/>
      <c r="E676" s="422" t="s">
        <v>384</v>
      </c>
      <c r="F676" s="423" t="s">
        <v>377</v>
      </c>
      <c r="G676" s="430">
        <v>26</v>
      </c>
      <c r="H676" s="424">
        <v>1</v>
      </c>
      <c r="I676" s="344">
        <v>0</v>
      </c>
      <c r="J676" s="424" t="s">
        <v>293</v>
      </c>
      <c r="K676" s="459" t="s">
        <v>30</v>
      </c>
      <c r="L676" s="418" t="s">
        <v>605</v>
      </c>
      <c r="M676" s="315" t="s">
        <v>606</v>
      </c>
      <c r="O676" s="142"/>
      <c r="P676" s="201"/>
      <c r="Q676" s="473"/>
    </row>
    <row r="677" spans="1:17">
      <c r="A677" s="428" t="s">
        <v>386</v>
      </c>
      <c r="B677" s="428"/>
      <c r="C677" s="428"/>
      <c r="D677" s="428"/>
      <c r="E677" s="422"/>
      <c r="F677" s="423" t="s">
        <v>377</v>
      </c>
      <c r="G677" s="430"/>
      <c r="H677" s="424"/>
      <c r="I677" s="344">
        <v>0</v>
      </c>
      <c r="J677" s="424"/>
      <c r="K677" s="459" t="s">
        <v>30</v>
      </c>
      <c r="L677" s="418" t="s">
        <v>605</v>
      </c>
      <c r="M677" s="315" t="s">
        <v>606</v>
      </c>
      <c r="O677" s="142"/>
      <c r="P677" s="201"/>
    </row>
    <row r="678" spans="1:17">
      <c r="A678" s="428" t="s">
        <v>387</v>
      </c>
      <c r="B678" s="428"/>
      <c r="C678" s="428"/>
      <c r="D678" s="428"/>
      <c r="E678" s="422"/>
      <c r="F678" s="423" t="s">
        <v>377</v>
      </c>
      <c r="G678" s="430"/>
      <c r="H678" s="424"/>
      <c r="I678" s="344">
        <v>0</v>
      </c>
      <c r="J678" s="424"/>
      <c r="K678" s="459" t="s">
        <v>30</v>
      </c>
      <c r="L678" s="418" t="s">
        <v>605</v>
      </c>
      <c r="M678" s="315" t="s">
        <v>606</v>
      </c>
      <c r="O678" s="142"/>
      <c r="P678" s="201"/>
    </row>
    <row r="679" spans="1:17">
      <c r="A679" s="428"/>
      <c r="B679" s="428"/>
      <c r="C679" s="428"/>
      <c r="D679" s="428"/>
      <c r="E679" s="45" t="s">
        <v>388</v>
      </c>
      <c r="F679" s="402"/>
      <c r="G679" s="431"/>
      <c r="H679" s="403"/>
      <c r="I679" s="256"/>
      <c r="J679" s="403"/>
      <c r="K679" s="335"/>
      <c r="L679" s="142"/>
      <c r="M679" s="141"/>
      <c r="O679" s="142"/>
      <c r="P679" s="201"/>
    </row>
    <row r="680" spans="1:17">
      <c r="A680" s="428"/>
      <c r="B680" s="428"/>
      <c r="C680" s="428"/>
      <c r="D680" s="428"/>
      <c r="E680" s="45" t="s">
        <v>389</v>
      </c>
      <c r="F680" s="402"/>
      <c r="G680" s="431"/>
      <c r="H680" s="403"/>
      <c r="I680" s="256"/>
      <c r="J680" s="403"/>
      <c r="K680" s="335"/>
      <c r="L680" s="142"/>
      <c r="M680" s="141"/>
      <c r="O680" s="142"/>
      <c r="P680" s="201"/>
    </row>
    <row r="681" spans="1:17">
      <c r="A681" s="428"/>
      <c r="B681" s="428"/>
      <c r="C681" s="428"/>
      <c r="D681" s="428"/>
      <c r="E681" s="45" t="s">
        <v>390</v>
      </c>
      <c r="F681" s="402"/>
      <c r="G681" s="431"/>
      <c r="H681" s="403"/>
      <c r="I681" s="256"/>
      <c r="J681" s="403"/>
      <c r="K681" s="335"/>
      <c r="L681" s="142"/>
      <c r="M681" s="141"/>
      <c r="O681" s="142"/>
      <c r="P681" s="201"/>
    </row>
    <row r="682" spans="1:17">
      <c r="A682" s="428"/>
      <c r="B682" s="428"/>
      <c r="C682" s="428"/>
      <c r="D682" s="428"/>
      <c r="E682" s="45" t="s">
        <v>391</v>
      </c>
      <c r="F682" s="402"/>
      <c r="G682" s="431"/>
      <c r="H682" s="34"/>
      <c r="I682" s="347"/>
      <c r="J682" s="403"/>
      <c r="K682" s="335"/>
      <c r="L682" s="142"/>
      <c r="M682" s="141"/>
      <c r="O682" s="142"/>
      <c r="P682" s="201"/>
    </row>
    <row r="683" spans="1:17">
      <c r="A683" s="428"/>
      <c r="B683" s="428"/>
      <c r="C683" s="428"/>
      <c r="D683" s="428"/>
      <c r="E683" s="45" t="s">
        <v>392</v>
      </c>
      <c r="F683" s="402"/>
      <c r="G683" s="431"/>
      <c r="H683" s="34"/>
      <c r="I683" s="347"/>
      <c r="J683" s="403"/>
      <c r="K683" s="335"/>
      <c r="L683" s="142"/>
      <c r="M683" s="141"/>
      <c r="O683" s="142"/>
      <c r="P683" s="201"/>
    </row>
    <row r="684" spans="1:17">
      <c r="A684" s="428"/>
      <c r="B684" s="428"/>
      <c r="C684" s="428"/>
      <c r="D684" s="428"/>
      <c r="E684" s="420"/>
      <c r="F684" s="421"/>
      <c r="G684" s="431"/>
      <c r="H684" s="34"/>
      <c r="I684" s="347"/>
      <c r="J684" s="403"/>
      <c r="K684" s="335"/>
      <c r="L684" s="142"/>
      <c r="M684" s="141"/>
      <c r="O684" s="142"/>
      <c r="P684" s="201"/>
    </row>
    <row r="685" spans="1:17">
      <c r="A685" s="419" t="s">
        <v>771</v>
      </c>
      <c r="B685" s="428"/>
      <c r="C685" s="428"/>
      <c r="D685" s="428"/>
      <c r="E685" s="420"/>
      <c r="F685" s="421"/>
      <c r="G685" s="431"/>
      <c r="H685" s="403"/>
      <c r="I685" s="256"/>
      <c r="J685" s="403"/>
      <c r="K685" s="335"/>
      <c r="L685" s="142"/>
      <c r="M685" s="141"/>
      <c r="O685" s="142"/>
      <c r="P685" s="201"/>
    </row>
    <row r="686" spans="1:17">
      <c r="A686" s="428" t="s">
        <v>786</v>
      </c>
      <c r="B686" s="428"/>
      <c r="C686" s="428"/>
      <c r="D686" s="428"/>
      <c r="E686" s="422"/>
      <c r="F686" s="423" t="s">
        <v>462</v>
      </c>
      <c r="G686" s="430">
        <v>56</v>
      </c>
      <c r="H686" s="540" t="s">
        <v>241</v>
      </c>
      <c r="I686" s="541"/>
      <c r="J686" s="424"/>
      <c r="K686" s="459" t="s">
        <v>30</v>
      </c>
      <c r="L686" s="418" t="s">
        <v>605</v>
      </c>
      <c r="M686" s="315" t="s">
        <v>606</v>
      </c>
      <c r="O686" s="142"/>
      <c r="P686" s="201"/>
      <c r="Q686" s="473"/>
    </row>
    <row r="687" spans="1:17">
      <c r="A687" s="428" t="s">
        <v>393</v>
      </c>
      <c r="B687" s="428"/>
      <c r="C687" s="428"/>
      <c r="D687" s="428"/>
      <c r="E687" s="422"/>
      <c r="F687" s="423" t="s">
        <v>34</v>
      </c>
      <c r="G687" s="430">
        <v>26</v>
      </c>
      <c r="H687" s="540" t="s">
        <v>241</v>
      </c>
      <c r="I687" s="541"/>
      <c r="J687" s="424"/>
      <c r="K687" s="459" t="s">
        <v>30</v>
      </c>
      <c r="L687" s="418" t="s">
        <v>605</v>
      </c>
      <c r="M687" s="315" t="s">
        <v>606</v>
      </c>
      <c r="O687" s="142"/>
      <c r="P687" s="201"/>
      <c r="Q687" s="473"/>
    </row>
    <row r="688" spans="1:17">
      <c r="A688" s="428" t="s">
        <v>394</v>
      </c>
      <c r="B688" s="428"/>
      <c r="C688" s="428"/>
      <c r="D688" s="428"/>
      <c r="E688" s="422"/>
      <c r="F688" s="423" t="s">
        <v>395</v>
      </c>
      <c r="G688" s="430">
        <v>250</v>
      </c>
      <c r="H688" s="540" t="s">
        <v>241</v>
      </c>
      <c r="I688" s="542"/>
      <c r="J688" s="313"/>
      <c r="K688" s="459" t="s">
        <v>30</v>
      </c>
      <c r="L688" s="418" t="s">
        <v>605</v>
      </c>
      <c r="M688" s="315" t="s">
        <v>606</v>
      </c>
      <c r="O688" s="142"/>
      <c r="P688" s="201"/>
      <c r="Q688" s="473"/>
    </row>
    <row r="689" spans="1:17">
      <c r="A689" s="428"/>
      <c r="B689" s="428"/>
      <c r="C689" s="428"/>
      <c r="D689" s="428"/>
      <c r="E689" s="420"/>
      <c r="F689" s="421"/>
      <c r="G689" s="431"/>
      <c r="H689" s="34"/>
      <c r="I689" s="345"/>
      <c r="J689" s="30"/>
      <c r="K689" s="339"/>
      <c r="L689" s="131"/>
      <c r="M689" s="126"/>
      <c r="O689" s="142"/>
    </row>
    <row r="690" spans="1:17" ht="15" thickBot="1">
      <c r="A690" s="419"/>
      <c r="B690" s="428"/>
      <c r="C690" s="428"/>
      <c r="D690" s="428"/>
      <c r="E690" s="420"/>
      <c r="F690" s="421"/>
      <c r="G690" s="431"/>
      <c r="H690" s="403"/>
      <c r="I690" s="372"/>
      <c r="J690" s="240"/>
      <c r="K690" s="341" t="s">
        <v>772</v>
      </c>
      <c r="L690" s="525">
        <f>SUM(M667:M689)</f>
        <v>0</v>
      </c>
      <c r="M690" s="525"/>
      <c r="O690" s="475"/>
    </row>
    <row r="691" spans="1:17">
      <c r="A691" s="419"/>
      <c r="B691" s="428"/>
      <c r="C691" s="428"/>
      <c r="D691" s="428"/>
      <c r="E691" s="420"/>
      <c r="F691" s="421"/>
      <c r="G691" s="431"/>
      <c r="H691" s="403"/>
      <c r="I691" s="256"/>
      <c r="J691" s="21"/>
      <c r="K691" s="335"/>
      <c r="L691" s="141"/>
      <c r="M691" s="148"/>
      <c r="O691" s="141"/>
    </row>
    <row r="692" spans="1:17">
      <c r="A692" s="419" t="s">
        <v>553</v>
      </c>
      <c r="B692" s="428"/>
      <c r="C692" s="428"/>
      <c r="D692" s="428"/>
      <c r="E692" s="420"/>
      <c r="F692" s="402"/>
      <c r="G692" s="436"/>
      <c r="H692" s="404"/>
      <c r="I692" s="343"/>
      <c r="J692" s="404"/>
      <c r="K692" s="335"/>
      <c r="L692" s="412"/>
      <c r="M692" s="141"/>
      <c r="O692" s="142"/>
    </row>
    <row r="693" spans="1:17" s="434" customFormat="1" ht="13.35" customHeight="1">
      <c r="A693" s="419" t="s">
        <v>846</v>
      </c>
      <c r="B693" s="445"/>
      <c r="C693" s="445"/>
      <c r="D693" s="445"/>
      <c r="E693" s="446"/>
      <c r="F693" s="447"/>
      <c r="G693" s="448"/>
      <c r="H693" s="448"/>
      <c r="I693" s="449"/>
      <c r="J693" s="448"/>
      <c r="K693" s="449"/>
      <c r="N693" s="478"/>
      <c r="O693" s="478"/>
      <c r="P693" s="478"/>
      <c r="Q693" s="478"/>
    </row>
    <row r="694" spans="1:17" s="434" customFormat="1" ht="13.35" customHeight="1">
      <c r="A694" s="444" t="s">
        <v>847</v>
      </c>
      <c r="B694" s="445"/>
      <c r="C694" s="445"/>
      <c r="D694" s="445"/>
      <c r="E694" s="446"/>
      <c r="F694" s="447"/>
      <c r="G694" s="448"/>
      <c r="H694" s="448"/>
      <c r="I694" s="449"/>
      <c r="J694" s="448"/>
      <c r="K694" s="449"/>
      <c r="N694" s="478"/>
      <c r="O694" s="478"/>
      <c r="P694" s="478"/>
      <c r="Q694" s="478"/>
    </row>
    <row r="695" spans="1:17" s="434" customFormat="1" ht="13.35" customHeight="1">
      <c r="A695" s="450" t="s">
        <v>848</v>
      </c>
      <c r="B695" s="451"/>
      <c r="C695" s="451"/>
      <c r="D695" s="451"/>
      <c r="E695" s="446"/>
      <c r="F695" s="452"/>
      <c r="G695" s="453"/>
      <c r="H695" s="453"/>
      <c r="I695" s="454"/>
      <c r="J695" s="453"/>
      <c r="K695" s="454"/>
      <c r="N695" s="478"/>
      <c r="O695" s="478"/>
      <c r="P695" s="478"/>
      <c r="Q695" s="478"/>
    </row>
    <row r="696" spans="1:17" s="434" customFormat="1" ht="13.35" customHeight="1">
      <c r="A696" s="428" t="s">
        <v>839</v>
      </c>
      <c r="B696" s="428"/>
      <c r="C696" s="428"/>
      <c r="D696" s="428"/>
      <c r="E696" s="422"/>
      <c r="F696" s="423" t="s">
        <v>849</v>
      </c>
      <c r="G696" s="430">
        <v>335</v>
      </c>
      <c r="H696" s="518"/>
      <c r="I696" s="344">
        <v>0</v>
      </c>
      <c r="J696" s="424">
        <v>2000</v>
      </c>
      <c r="K696" s="459" t="s">
        <v>30</v>
      </c>
      <c r="L696" s="418" t="s">
        <v>605</v>
      </c>
      <c r="M696" s="315" t="s">
        <v>606</v>
      </c>
      <c r="N696" s="478"/>
      <c r="O696" s="142"/>
      <c r="P696" s="478"/>
      <c r="Q696" s="478"/>
    </row>
    <row r="697" spans="1:17" s="434" customFormat="1" ht="13.35" customHeight="1">
      <c r="A697" s="428" t="s">
        <v>840</v>
      </c>
      <c r="B697" s="428"/>
      <c r="C697" s="428"/>
      <c r="D697" s="428"/>
      <c r="E697" s="422" t="s">
        <v>841</v>
      </c>
      <c r="F697" s="423" t="s">
        <v>849</v>
      </c>
      <c r="G697" s="430">
        <v>335</v>
      </c>
      <c r="H697" s="518"/>
      <c r="I697" s="344">
        <v>0</v>
      </c>
      <c r="J697" s="424">
        <v>2000</v>
      </c>
      <c r="K697" s="459" t="s">
        <v>30</v>
      </c>
      <c r="L697" s="418" t="s">
        <v>605</v>
      </c>
      <c r="M697" s="315" t="s">
        <v>606</v>
      </c>
      <c r="N697" s="478"/>
      <c r="O697" s="142"/>
      <c r="P697" s="478"/>
      <c r="Q697" s="478"/>
    </row>
    <row r="698" spans="1:17" s="434" customFormat="1" ht="13.35" customHeight="1">
      <c r="A698" s="428" t="s">
        <v>842</v>
      </c>
      <c r="B698" s="428"/>
      <c r="C698" s="428"/>
      <c r="D698" s="428"/>
      <c r="E698" s="422" t="s">
        <v>843</v>
      </c>
      <c r="F698" s="423" t="s">
        <v>849</v>
      </c>
      <c r="G698" s="430">
        <v>335</v>
      </c>
      <c r="H698" s="518"/>
      <c r="I698" s="424">
        <v>1</v>
      </c>
      <c r="J698" s="424">
        <v>2000</v>
      </c>
      <c r="K698" s="459" t="s">
        <v>30</v>
      </c>
      <c r="L698" s="418" t="s">
        <v>605</v>
      </c>
      <c r="M698" s="315" t="s">
        <v>606</v>
      </c>
      <c r="N698" s="478"/>
      <c r="O698" s="142"/>
      <c r="P698" s="478"/>
      <c r="Q698" s="473"/>
    </row>
    <row r="699" spans="1:17" s="434" customFormat="1" ht="13.35" customHeight="1">
      <c r="A699" s="428" t="s">
        <v>844</v>
      </c>
      <c r="B699" s="428"/>
      <c r="C699" s="428"/>
      <c r="D699" s="428"/>
      <c r="E699" s="422" t="s">
        <v>843</v>
      </c>
      <c r="F699" s="423" t="s">
        <v>849</v>
      </c>
      <c r="G699" s="430">
        <v>335</v>
      </c>
      <c r="H699" s="518"/>
      <c r="I699" s="424">
        <v>1</v>
      </c>
      <c r="J699" s="424">
        <v>2000</v>
      </c>
      <c r="K699" s="459" t="s">
        <v>30</v>
      </c>
      <c r="L699" s="418" t="s">
        <v>605</v>
      </c>
      <c r="M699" s="315" t="s">
        <v>606</v>
      </c>
      <c r="N699" s="478"/>
      <c r="O699" s="142"/>
      <c r="P699" s="478"/>
      <c r="Q699" s="473"/>
    </row>
    <row r="700" spans="1:17" s="434" customFormat="1" ht="13.35" customHeight="1">
      <c r="A700" s="428" t="s">
        <v>845</v>
      </c>
      <c r="B700" s="428"/>
      <c r="C700" s="428"/>
      <c r="D700" s="428"/>
      <c r="E700" s="422" t="s">
        <v>843</v>
      </c>
      <c r="F700" s="423" t="s">
        <v>849</v>
      </c>
      <c r="G700" s="430">
        <v>335</v>
      </c>
      <c r="H700" s="518"/>
      <c r="I700" s="424">
        <v>1</v>
      </c>
      <c r="J700" s="424">
        <v>2000</v>
      </c>
      <c r="K700" s="459" t="s">
        <v>30</v>
      </c>
      <c r="L700" s="418" t="s">
        <v>605</v>
      </c>
      <c r="M700" s="315" t="s">
        <v>606</v>
      </c>
      <c r="N700" s="478"/>
      <c r="O700" s="142"/>
      <c r="P700" s="478"/>
      <c r="Q700" s="473"/>
    </row>
    <row r="701" spans="1:17" s="434" customFormat="1" ht="13.35" customHeight="1">
      <c r="A701" s="428"/>
      <c r="B701" s="428"/>
      <c r="C701" s="428"/>
      <c r="D701" s="428"/>
      <c r="E701" s="519"/>
      <c r="F701" s="11"/>
      <c r="G701" s="455"/>
      <c r="H701" s="456"/>
      <c r="I701" s="454"/>
      <c r="J701" s="457"/>
      <c r="K701" s="458"/>
      <c r="N701" s="478"/>
      <c r="O701" s="478"/>
      <c r="P701" s="478"/>
      <c r="Q701" s="478"/>
    </row>
    <row r="702" spans="1:17">
      <c r="A702" s="419" t="s">
        <v>554</v>
      </c>
      <c r="B702" s="428"/>
      <c r="C702" s="428"/>
      <c r="D702" s="428"/>
      <c r="E702" s="420"/>
      <c r="F702" s="402"/>
      <c r="G702" s="436"/>
      <c r="H702" s="404"/>
      <c r="I702" s="343"/>
      <c r="J702" s="404"/>
      <c r="K702" s="331"/>
      <c r="L702" s="412"/>
      <c r="M702" s="413"/>
      <c r="O702" s="142"/>
    </row>
    <row r="703" spans="1:17">
      <c r="A703" s="419" t="s">
        <v>863</v>
      </c>
      <c r="B703" s="428"/>
      <c r="C703" s="428"/>
      <c r="D703" s="428"/>
      <c r="E703" s="420"/>
      <c r="F703" s="402"/>
      <c r="G703" s="436"/>
      <c r="H703" s="404"/>
      <c r="I703" s="343"/>
      <c r="K703" s="331"/>
      <c r="L703" s="412"/>
      <c r="M703" s="413"/>
      <c r="O703" s="142"/>
    </row>
    <row r="704" spans="1:17">
      <c r="A704" s="428" t="s">
        <v>396</v>
      </c>
      <c r="B704" s="428"/>
      <c r="C704" s="428"/>
      <c r="D704" s="428"/>
      <c r="E704" s="422" t="s">
        <v>397</v>
      </c>
      <c r="F704" s="157" t="s">
        <v>34</v>
      </c>
      <c r="G704" s="430">
        <v>1</v>
      </c>
      <c r="H704" s="530" t="s">
        <v>241</v>
      </c>
      <c r="I704" s="531"/>
      <c r="J704" s="424" t="s">
        <v>349</v>
      </c>
      <c r="K704" s="459">
        <v>1</v>
      </c>
      <c r="L704" s="427"/>
      <c r="M704" s="426">
        <f>K704*L704</f>
        <v>0</v>
      </c>
      <c r="O704" s="142"/>
      <c r="Q704" s="473"/>
    </row>
    <row r="705" spans="1:17">
      <c r="A705" s="428" t="s">
        <v>398</v>
      </c>
      <c r="B705" s="428"/>
      <c r="C705" s="428"/>
      <c r="D705" s="428"/>
      <c r="E705" s="422"/>
      <c r="F705" s="157" t="s">
        <v>34</v>
      </c>
      <c r="G705" s="430">
        <v>1</v>
      </c>
      <c r="H705" s="530" t="s">
        <v>241</v>
      </c>
      <c r="I705" s="531"/>
      <c r="J705" s="424" t="s">
        <v>787</v>
      </c>
      <c r="K705" s="459">
        <v>1</v>
      </c>
      <c r="L705" s="427"/>
      <c r="M705" s="426">
        <f t="shared" ref="M705:M708" si="28">K705*L705</f>
        <v>0</v>
      </c>
      <c r="O705" s="142"/>
      <c r="Q705" s="473"/>
    </row>
    <row r="706" spans="1:17">
      <c r="A706" s="428" t="s">
        <v>399</v>
      </c>
      <c r="B706" s="428"/>
      <c r="C706" s="428"/>
      <c r="D706" s="428"/>
      <c r="E706" s="422"/>
      <c r="F706" s="157" t="s">
        <v>34</v>
      </c>
      <c r="G706" s="430">
        <v>1</v>
      </c>
      <c r="H706" s="530" t="s">
        <v>241</v>
      </c>
      <c r="I706" s="531"/>
      <c r="J706" s="424" t="s">
        <v>349</v>
      </c>
      <c r="K706" s="459">
        <v>1</v>
      </c>
      <c r="L706" s="427"/>
      <c r="M706" s="426">
        <f t="shared" si="28"/>
        <v>0</v>
      </c>
      <c r="O706" s="142"/>
      <c r="Q706" s="473"/>
    </row>
    <row r="707" spans="1:17">
      <c r="A707" s="428" t="s">
        <v>400</v>
      </c>
      <c r="B707" s="428"/>
      <c r="C707" s="428"/>
      <c r="D707" s="428"/>
      <c r="E707" s="422"/>
      <c r="F707" s="157" t="s">
        <v>34</v>
      </c>
      <c r="G707" s="430">
        <v>1</v>
      </c>
      <c r="H707" s="530" t="s">
        <v>241</v>
      </c>
      <c r="I707" s="531"/>
      <c r="J707" s="424" t="s">
        <v>349</v>
      </c>
      <c r="K707" s="459">
        <v>1</v>
      </c>
      <c r="L707" s="427"/>
      <c r="M707" s="426">
        <f t="shared" si="28"/>
        <v>0</v>
      </c>
      <c r="O707" s="142"/>
      <c r="Q707" s="473"/>
    </row>
    <row r="708" spans="1:17">
      <c r="A708" s="428" t="s">
        <v>401</v>
      </c>
      <c r="B708" s="428"/>
      <c r="C708" s="428"/>
      <c r="D708" s="428"/>
      <c r="E708" s="422" t="s">
        <v>402</v>
      </c>
      <c r="F708" s="157" t="s">
        <v>34</v>
      </c>
      <c r="G708" s="430">
        <v>1</v>
      </c>
      <c r="H708" s="530" t="s">
        <v>241</v>
      </c>
      <c r="I708" s="531"/>
      <c r="J708" s="424" t="s">
        <v>787</v>
      </c>
      <c r="K708" s="459">
        <v>1</v>
      </c>
      <c r="L708" s="427"/>
      <c r="M708" s="426">
        <f t="shared" si="28"/>
        <v>0</v>
      </c>
      <c r="O708" s="142"/>
      <c r="Q708" s="473"/>
    </row>
    <row r="709" spans="1:17">
      <c r="A709" s="428"/>
      <c r="B709" s="428"/>
      <c r="C709" s="428"/>
      <c r="D709" s="428"/>
      <c r="E709" s="163"/>
      <c r="F709" s="11"/>
      <c r="G709" s="464"/>
      <c r="H709" s="139"/>
      <c r="I709" s="335"/>
      <c r="J709" s="271"/>
      <c r="K709" s="335"/>
      <c r="L709" s="142"/>
      <c r="M709" s="146"/>
      <c r="O709" s="142"/>
    </row>
    <row r="710" spans="1:17">
      <c r="A710" s="419" t="s">
        <v>862</v>
      </c>
      <c r="B710" s="440"/>
      <c r="C710" s="428"/>
      <c r="D710" s="428"/>
      <c r="E710" s="420"/>
      <c r="F710" s="11"/>
      <c r="G710" s="431"/>
      <c r="H710" s="11"/>
      <c r="I710" s="401"/>
      <c r="J710" s="11"/>
      <c r="K710" s="335"/>
      <c r="L710" s="144"/>
      <c r="M710" s="146"/>
      <c r="O710" s="144"/>
    </row>
    <row r="711" spans="1:17">
      <c r="A711" s="428" t="s">
        <v>396</v>
      </c>
      <c r="B711" s="440"/>
      <c r="C711" s="428"/>
      <c r="D711" s="428"/>
      <c r="E711" s="422" t="s">
        <v>403</v>
      </c>
      <c r="F711" s="157" t="s">
        <v>34</v>
      </c>
      <c r="G711" s="430">
        <v>10</v>
      </c>
      <c r="H711" s="530" t="s">
        <v>241</v>
      </c>
      <c r="I711" s="531"/>
      <c r="J711" s="424" t="s">
        <v>805</v>
      </c>
      <c r="K711" s="334">
        <v>1</v>
      </c>
      <c r="L711" s="427"/>
      <c r="M711" s="426">
        <f t="shared" ref="M711:M718" si="29">K711*L711</f>
        <v>0</v>
      </c>
      <c r="O711" s="142"/>
      <c r="Q711" s="473"/>
    </row>
    <row r="712" spans="1:17">
      <c r="A712" s="428" t="s">
        <v>398</v>
      </c>
      <c r="B712" s="440"/>
      <c r="C712" s="428"/>
      <c r="D712" s="428"/>
      <c r="E712" s="422" t="s">
        <v>404</v>
      </c>
      <c r="F712" s="157" t="s">
        <v>34</v>
      </c>
      <c r="G712" s="430">
        <v>10</v>
      </c>
      <c r="H712" s="530" t="s">
        <v>241</v>
      </c>
      <c r="I712" s="531"/>
      <c r="J712" s="424" t="s">
        <v>805</v>
      </c>
      <c r="K712" s="334">
        <v>1</v>
      </c>
      <c r="L712" s="427"/>
      <c r="M712" s="426">
        <f t="shared" si="29"/>
        <v>0</v>
      </c>
      <c r="O712" s="142"/>
      <c r="Q712" s="473"/>
    </row>
    <row r="713" spans="1:17">
      <c r="A713" s="428" t="s">
        <v>788</v>
      </c>
      <c r="B713" s="440"/>
      <c r="C713" s="428"/>
      <c r="D713" s="428"/>
      <c r="E713" s="422" t="s">
        <v>348</v>
      </c>
      <c r="F713" s="157" t="s">
        <v>34</v>
      </c>
      <c r="G713" s="430">
        <v>10</v>
      </c>
      <c r="H713" s="530" t="s">
        <v>241</v>
      </c>
      <c r="I713" s="531"/>
      <c r="J713" s="424" t="s">
        <v>805</v>
      </c>
      <c r="K713" s="334">
        <v>1</v>
      </c>
      <c r="L713" s="427"/>
      <c r="M713" s="426">
        <f t="shared" si="29"/>
        <v>0</v>
      </c>
      <c r="O713" s="142"/>
      <c r="Q713" s="473"/>
    </row>
    <row r="714" spans="1:17">
      <c r="A714" s="428" t="s">
        <v>789</v>
      </c>
      <c r="B714" s="440"/>
      <c r="C714" s="428"/>
      <c r="D714" s="428"/>
      <c r="E714" s="502" t="s">
        <v>403</v>
      </c>
      <c r="F714" s="260" t="s">
        <v>34</v>
      </c>
      <c r="G714" s="430">
        <v>10</v>
      </c>
      <c r="H714" s="536" t="s">
        <v>241</v>
      </c>
      <c r="I714" s="537"/>
      <c r="J714" s="424" t="s">
        <v>805</v>
      </c>
      <c r="K714" s="507">
        <v>1</v>
      </c>
      <c r="L714" s="261"/>
      <c r="M714" s="239">
        <f t="shared" si="29"/>
        <v>0</v>
      </c>
      <c r="O714" s="142"/>
      <c r="Q714" s="473"/>
    </row>
    <row r="715" spans="1:17">
      <c r="A715" s="428"/>
      <c r="B715" s="440"/>
      <c r="C715" s="428"/>
      <c r="D715" s="428"/>
      <c r="E715" s="264"/>
      <c r="F715" s="56"/>
      <c r="G715" s="249"/>
      <c r="H715" s="265"/>
      <c r="I715" s="388"/>
      <c r="J715" s="30"/>
      <c r="K715" s="339"/>
      <c r="L715" s="131"/>
      <c r="M715" s="126"/>
      <c r="O715" s="142"/>
    </row>
    <row r="716" spans="1:17">
      <c r="A716" s="419" t="s">
        <v>833</v>
      </c>
      <c r="B716" s="440"/>
      <c r="C716" s="428"/>
      <c r="D716" s="428"/>
      <c r="E716" s="266"/>
      <c r="F716" s="267"/>
      <c r="G716" s="272"/>
      <c r="H716" s="268"/>
      <c r="I716" s="389"/>
      <c r="J716" s="269"/>
      <c r="K716" s="358"/>
      <c r="L716" s="521"/>
      <c r="M716" s="270"/>
      <c r="O716" s="142"/>
    </row>
    <row r="717" spans="1:17">
      <c r="A717" s="428" t="s">
        <v>804</v>
      </c>
      <c r="B717" s="440"/>
      <c r="C717" s="428"/>
      <c r="D717" s="428"/>
      <c r="E717" s="503" t="s">
        <v>802</v>
      </c>
      <c r="F717" s="262" t="s">
        <v>34</v>
      </c>
      <c r="G717" s="505">
        <v>40</v>
      </c>
      <c r="H717" s="538" t="s">
        <v>241</v>
      </c>
      <c r="I717" s="539"/>
      <c r="J717" s="503" t="s">
        <v>806</v>
      </c>
      <c r="K717" s="508">
        <v>1</v>
      </c>
      <c r="L717" s="524"/>
      <c r="M717" s="263">
        <f t="shared" si="29"/>
        <v>0</v>
      </c>
      <c r="O717" s="144"/>
      <c r="Q717" s="473"/>
    </row>
    <row r="718" spans="1:17">
      <c r="A718" s="428" t="s">
        <v>803</v>
      </c>
      <c r="B718" s="440"/>
      <c r="C718" s="428"/>
      <c r="D718" s="428"/>
      <c r="E718" s="422" t="s">
        <v>348</v>
      </c>
      <c r="F718" s="157" t="s">
        <v>34</v>
      </c>
      <c r="G718" s="430">
        <v>40</v>
      </c>
      <c r="H718" s="530" t="s">
        <v>241</v>
      </c>
      <c r="I718" s="531"/>
      <c r="J718" s="503" t="s">
        <v>806</v>
      </c>
      <c r="K718" s="334">
        <v>1</v>
      </c>
      <c r="L718" s="427"/>
      <c r="M718" s="426">
        <f t="shared" si="29"/>
        <v>0</v>
      </c>
      <c r="O718" s="142"/>
      <c r="Q718" s="473"/>
    </row>
    <row r="719" spans="1:17">
      <c r="A719" s="428"/>
      <c r="B719" s="428"/>
      <c r="C719" s="428"/>
      <c r="D719" s="428"/>
      <c r="E719" s="420"/>
      <c r="F719" s="11"/>
      <c r="G719" s="431"/>
      <c r="H719" s="11"/>
      <c r="I719" s="256"/>
      <c r="J719" s="11"/>
      <c r="K719" s="335"/>
      <c r="L719" s="144"/>
      <c r="M719" s="146"/>
      <c r="O719" s="144"/>
    </row>
    <row r="720" spans="1:17">
      <c r="A720" s="419" t="s">
        <v>555</v>
      </c>
      <c r="B720" s="428"/>
      <c r="C720" s="428"/>
      <c r="D720" s="428"/>
      <c r="E720" s="420"/>
      <c r="F720" s="11"/>
      <c r="G720" s="431"/>
      <c r="H720" s="11"/>
      <c r="I720" s="256"/>
      <c r="J720" s="11"/>
      <c r="K720" s="335"/>
      <c r="L720" s="144"/>
      <c r="M720" s="146"/>
      <c r="O720" s="144"/>
    </row>
    <row r="721" spans="1:17">
      <c r="A721" s="428" t="s">
        <v>405</v>
      </c>
      <c r="B721" s="428"/>
      <c r="C721" s="428"/>
      <c r="D721" s="428"/>
      <c r="E721" s="422"/>
      <c r="F721" s="157" t="s">
        <v>34</v>
      </c>
      <c r="G721" s="430">
        <v>28</v>
      </c>
      <c r="H721" s="530" t="s">
        <v>241</v>
      </c>
      <c r="I721" s="531"/>
      <c r="J721" s="424" t="s">
        <v>349</v>
      </c>
      <c r="K721" s="459" t="s">
        <v>30</v>
      </c>
      <c r="L721" s="418" t="s">
        <v>605</v>
      </c>
      <c r="M721" s="315" t="s">
        <v>606</v>
      </c>
      <c r="O721" s="142"/>
      <c r="Q721" s="473"/>
    </row>
    <row r="722" spans="1:17">
      <c r="A722" s="428" t="s">
        <v>406</v>
      </c>
      <c r="B722" s="428"/>
      <c r="C722" s="428"/>
      <c r="D722" s="428"/>
      <c r="E722" s="422"/>
      <c r="F722" s="157" t="s">
        <v>34</v>
      </c>
      <c r="G722" s="430">
        <v>28</v>
      </c>
      <c r="H722" s="530" t="s">
        <v>241</v>
      </c>
      <c r="I722" s="531"/>
      <c r="J722" s="424" t="s">
        <v>349</v>
      </c>
      <c r="K722" s="459" t="s">
        <v>30</v>
      </c>
      <c r="L722" s="418" t="s">
        <v>605</v>
      </c>
      <c r="M722" s="315" t="s">
        <v>606</v>
      </c>
      <c r="O722" s="142"/>
      <c r="Q722" s="473"/>
    </row>
    <row r="723" spans="1:17">
      <c r="A723" s="419"/>
      <c r="B723" s="428"/>
      <c r="C723" s="428"/>
      <c r="D723" s="428"/>
      <c r="E723" s="420"/>
      <c r="F723" s="402"/>
      <c r="G723" s="436" t="s">
        <v>864</v>
      </c>
      <c r="H723" s="404"/>
      <c r="I723" s="343"/>
      <c r="J723" s="404"/>
      <c r="K723" s="331"/>
      <c r="L723" s="412"/>
      <c r="M723" s="413"/>
      <c r="O723" s="142"/>
    </row>
    <row r="724" spans="1:17">
      <c r="A724" s="419" t="s">
        <v>556</v>
      </c>
      <c r="B724" s="428"/>
      <c r="C724" s="428"/>
      <c r="D724" s="428"/>
      <c r="E724" s="406"/>
      <c r="F724" s="11"/>
      <c r="G724" s="431"/>
      <c r="H724" s="11"/>
      <c r="I724" s="256"/>
      <c r="J724" s="11"/>
      <c r="K724" s="331"/>
      <c r="L724" s="144"/>
      <c r="M724" s="413"/>
      <c r="O724" s="144"/>
    </row>
    <row r="725" spans="1:17" ht="14.4" customHeight="1">
      <c r="A725" s="534" t="s">
        <v>855</v>
      </c>
      <c r="B725" s="535"/>
      <c r="C725" s="535"/>
      <c r="D725" s="535"/>
      <c r="E725" s="535"/>
      <c r="F725" s="535"/>
      <c r="G725" s="535"/>
      <c r="H725" s="535"/>
      <c r="I725" s="535"/>
      <c r="J725" s="535"/>
      <c r="K725" s="535"/>
      <c r="L725" s="535"/>
      <c r="M725" s="535"/>
      <c r="O725" s="475"/>
    </row>
    <row r="726" spans="1:17">
      <c r="A726" s="419" t="s">
        <v>557</v>
      </c>
      <c r="B726" s="428"/>
      <c r="C726" s="428"/>
      <c r="D726" s="428"/>
      <c r="E726" s="406"/>
      <c r="F726" s="11"/>
      <c r="G726" s="431"/>
      <c r="H726" s="11"/>
      <c r="I726" s="256"/>
      <c r="J726" s="11"/>
      <c r="K726" s="331"/>
      <c r="L726" s="144"/>
      <c r="M726" s="413"/>
      <c r="O726" s="144"/>
      <c r="P726" s="201"/>
    </row>
    <row r="727" spans="1:17">
      <c r="A727" s="419" t="s">
        <v>407</v>
      </c>
      <c r="B727" s="428"/>
      <c r="C727" s="428"/>
      <c r="D727" s="428"/>
      <c r="E727" s="406"/>
      <c r="F727" s="11"/>
      <c r="G727" s="431"/>
      <c r="H727" s="11"/>
      <c r="I727" s="256"/>
      <c r="J727" s="11"/>
      <c r="K727" s="331"/>
      <c r="L727" s="144"/>
      <c r="M727" s="413"/>
      <c r="O727" s="144"/>
      <c r="P727" s="201"/>
    </row>
    <row r="728" spans="1:17">
      <c r="A728" s="428" t="s">
        <v>408</v>
      </c>
      <c r="B728" s="428"/>
      <c r="C728" s="428"/>
      <c r="D728" s="428"/>
      <c r="E728" s="422" t="s">
        <v>340</v>
      </c>
      <c r="F728" s="157" t="s">
        <v>34</v>
      </c>
      <c r="G728" s="430"/>
      <c r="H728" s="530" t="s">
        <v>241</v>
      </c>
      <c r="I728" s="531"/>
      <c r="J728" s="424" t="s">
        <v>349</v>
      </c>
      <c r="K728" s="459" t="s">
        <v>30</v>
      </c>
      <c r="L728" s="418" t="s">
        <v>605</v>
      </c>
      <c r="M728" s="315" t="s">
        <v>606</v>
      </c>
      <c r="O728" s="142"/>
      <c r="P728" s="201"/>
      <c r="Q728" s="473"/>
    </row>
    <row r="729" spans="1:17">
      <c r="A729" s="428" t="s">
        <v>409</v>
      </c>
      <c r="B729" s="428"/>
      <c r="C729" s="428"/>
      <c r="D729" s="428"/>
      <c r="E729" s="60" t="s">
        <v>365</v>
      </c>
      <c r="F729" s="157" t="s">
        <v>34</v>
      </c>
      <c r="G729" s="430"/>
      <c r="H729" s="530" t="s">
        <v>241</v>
      </c>
      <c r="I729" s="531"/>
      <c r="J729" s="424" t="s">
        <v>349</v>
      </c>
      <c r="K729" s="459" t="s">
        <v>30</v>
      </c>
      <c r="L729" s="418" t="s">
        <v>605</v>
      </c>
      <c r="M729" s="315" t="s">
        <v>606</v>
      </c>
      <c r="O729" s="142"/>
      <c r="P729" s="201"/>
      <c r="Q729" s="473"/>
    </row>
    <row r="730" spans="1:17">
      <c r="A730" s="428" t="s">
        <v>410</v>
      </c>
      <c r="B730" s="428"/>
      <c r="C730" s="428"/>
      <c r="D730" s="428"/>
      <c r="E730" s="60" t="s">
        <v>348</v>
      </c>
      <c r="F730" s="157" t="s">
        <v>34</v>
      </c>
      <c r="G730" s="430"/>
      <c r="H730" s="530" t="s">
        <v>241</v>
      </c>
      <c r="I730" s="531"/>
      <c r="J730" s="424" t="s">
        <v>349</v>
      </c>
      <c r="K730" s="459" t="s">
        <v>30</v>
      </c>
      <c r="L730" s="418" t="s">
        <v>605</v>
      </c>
      <c r="M730" s="315" t="s">
        <v>606</v>
      </c>
      <c r="O730" s="142"/>
      <c r="P730" s="201"/>
      <c r="Q730" s="473"/>
    </row>
    <row r="731" spans="1:17">
      <c r="A731" s="428"/>
      <c r="B731" s="428"/>
      <c r="C731" s="428"/>
      <c r="D731" s="428"/>
      <c r="E731" s="18"/>
      <c r="F731" s="11"/>
      <c r="G731" s="431"/>
      <c r="H731" s="11"/>
      <c r="I731" s="256"/>
      <c r="J731" s="11"/>
      <c r="K731" s="335"/>
      <c r="L731" s="144"/>
      <c r="M731" s="141"/>
      <c r="O731" s="144"/>
      <c r="P731" s="201"/>
    </row>
    <row r="732" spans="1:17">
      <c r="A732" s="419" t="s">
        <v>411</v>
      </c>
      <c r="B732" s="428"/>
      <c r="C732" s="428"/>
      <c r="D732" s="428"/>
      <c r="E732" s="18"/>
      <c r="F732" s="11"/>
      <c r="G732" s="431"/>
      <c r="H732" s="11"/>
      <c r="I732" s="256"/>
      <c r="J732" s="11"/>
      <c r="K732" s="335"/>
      <c r="L732" s="144"/>
      <c r="M732" s="141"/>
      <c r="O732" s="144"/>
      <c r="P732" s="201"/>
    </row>
    <row r="733" spans="1:17">
      <c r="A733" s="428" t="s">
        <v>412</v>
      </c>
      <c r="B733" s="428"/>
      <c r="C733" s="428"/>
      <c r="D733" s="428"/>
      <c r="E733" s="60" t="s">
        <v>817</v>
      </c>
      <c r="F733" s="157" t="s">
        <v>34</v>
      </c>
      <c r="G733" s="430"/>
      <c r="H733" s="530" t="s">
        <v>241</v>
      </c>
      <c r="I733" s="531"/>
      <c r="J733" s="424" t="s">
        <v>349</v>
      </c>
      <c r="K733" s="459" t="s">
        <v>30</v>
      </c>
      <c r="L733" s="418" t="s">
        <v>605</v>
      </c>
      <c r="M733" s="315" t="s">
        <v>606</v>
      </c>
      <c r="O733" s="142"/>
      <c r="P733" s="201"/>
      <c r="Q733" s="473"/>
    </row>
    <row r="734" spans="1:17">
      <c r="A734" s="428" t="s">
        <v>612</v>
      </c>
      <c r="B734" s="428"/>
      <c r="C734" s="428"/>
      <c r="D734" s="428"/>
      <c r="E734" s="60" t="s">
        <v>818</v>
      </c>
      <c r="F734" s="157" t="s">
        <v>34</v>
      </c>
      <c r="G734" s="430"/>
      <c r="H734" s="424">
        <v>1</v>
      </c>
      <c r="I734" s="344">
        <v>0</v>
      </c>
      <c r="J734" s="424" t="s">
        <v>349</v>
      </c>
      <c r="K734" s="459" t="s">
        <v>30</v>
      </c>
      <c r="L734" s="418" t="s">
        <v>605</v>
      </c>
      <c r="M734" s="315" t="s">
        <v>606</v>
      </c>
      <c r="O734" s="142"/>
      <c r="P734" s="201"/>
      <c r="Q734" s="473"/>
    </row>
    <row r="735" spans="1:17">
      <c r="A735" s="428" t="s">
        <v>819</v>
      </c>
      <c r="B735" s="428"/>
      <c r="C735" s="428"/>
      <c r="D735" s="428"/>
      <c r="E735" s="60" t="s">
        <v>818</v>
      </c>
      <c r="F735" s="157" t="s">
        <v>34</v>
      </c>
      <c r="G735" s="430"/>
      <c r="H735" s="424">
        <v>1</v>
      </c>
      <c r="I735" s="344">
        <v>0</v>
      </c>
      <c r="J735" s="424" t="s">
        <v>349</v>
      </c>
      <c r="K735" s="459" t="s">
        <v>30</v>
      </c>
      <c r="L735" s="418" t="s">
        <v>605</v>
      </c>
      <c r="M735" s="315" t="s">
        <v>606</v>
      </c>
      <c r="O735" s="142"/>
      <c r="P735" s="201"/>
      <c r="Q735" s="473"/>
    </row>
    <row r="736" spans="1:17">
      <c r="A736" s="428"/>
      <c r="B736" s="428"/>
      <c r="C736" s="428"/>
      <c r="D736" s="428"/>
      <c r="E736" s="18"/>
      <c r="F736" s="11"/>
      <c r="G736" s="431"/>
      <c r="H736" s="11"/>
      <c r="I736" s="256"/>
      <c r="J736" s="11"/>
      <c r="K736" s="335"/>
      <c r="L736" s="144"/>
      <c r="M736" s="141"/>
      <c r="O736" s="144"/>
      <c r="P736" s="201"/>
    </row>
    <row r="737" spans="1:17">
      <c r="A737" s="419" t="s">
        <v>558</v>
      </c>
      <c r="B737" s="428"/>
      <c r="C737" s="428"/>
      <c r="D737" s="428"/>
      <c r="E737" s="18"/>
      <c r="F737" s="11"/>
      <c r="G737" s="431"/>
      <c r="H737" s="11"/>
      <c r="I737" s="256"/>
      <c r="J737" s="11"/>
      <c r="K737" s="335"/>
      <c r="L737" s="144"/>
      <c r="M737" s="141"/>
      <c r="O737" s="144"/>
      <c r="P737" s="201"/>
    </row>
    <row r="738" spans="1:17">
      <c r="A738" s="419" t="s">
        <v>413</v>
      </c>
      <c r="B738" s="428"/>
      <c r="C738" s="428"/>
      <c r="D738" s="428"/>
      <c r="E738" s="18"/>
      <c r="F738" s="11"/>
      <c r="G738" s="431"/>
      <c r="H738" s="11"/>
      <c r="I738" s="256"/>
      <c r="J738" s="11"/>
      <c r="K738" s="335"/>
      <c r="L738" s="144"/>
      <c r="M738" s="141"/>
      <c r="O738" s="144"/>
      <c r="P738" s="201"/>
    </row>
    <row r="739" spans="1:17">
      <c r="A739" s="428" t="s">
        <v>414</v>
      </c>
      <c r="B739" s="428"/>
      <c r="C739" s="428"/>
      <c r="D739" s="428"/>
      <c r="E739" s="422" t="s">
        <v>340</v>
      </c>
      <c r="F739" s="157" t="s">
        <v>34</v>
      </c>
      <c r="G739" s="430"/>
      <c r="H739" s="530" t="s">
        <v>241</v>
      </c>
      <c r="I739" s="531"/>
      <c r="J739" s="424" t="s">
        <v>349</v>
      </c>
      <c r="K739" s="459" t="s">
        <v>30</v>
      </c>
      <c r="L739" s="418" t="s">
        <v>605</v>
      </c>
      <c r="M739" s="315" t="s">
        <v>606</v>
      </c>
      <c r="O739" s="142"/>
      <c r="P739" s="201"/>
      <c r="Q739" s="473"/>
    </row>
    <row r="740" spans="1:17">
      <c r="A740" s="428" t="s">
        <v>415</v>
      </c>
      <c r="B740" s="428"/>
      <c r="C740" s="428"/>
      <c r="D740" s="428"/>
      <c r="E740" s="60" t="s">
        <v>365</v>
      </c>
      <c r="F740" s="157" t="s">
        <v>34</v>
      </c>
      <c r="G740" s="430"/>
      <c r="H740" s="530" t="s">
        <v>241</v>
      </c>
      <c r="I740" s="531"/>
      <c r="J740" s="424" t="s">
        <v>349</v>
      </c>
      <c r="K740" s="459" t="s">
        <v>30</v>
      </c>
      <c r="L740" s="418" t="s">
        <v>605</v>
      </c>
      <c r="M740" s="315" t="s">
        <v>606</v>
      </c>
      <c r="O740" s="142"/>
      <c r="P740" s="201"/>
      <c r="Q740" s="473"/>
    </row>
    <row r="741" spans="1:17">
      <c r="A741" s="428" t="s">
        <v>410</v>
      </c>
      <c r="B741" s="428"/>
      <c r="C741" s="428"/>
      <c r="D741" s="428"/>
      <c r="E741" s="60" t="s">
        <v>416</v>
      </c>
      <c r="F741" s="157" t="s">
        <v>34</v>
      </c>
      <c r="G741" s="430"/>
      <c r="H741" s="530" t="s">
        <v>241</v>
      </c>
      <c r="I741" s="531"/>
      <c r="J741" s="424" t="s">
        <v>349</v>
      </c>
      <c r="K741" s="459" t="s">
        <v>30</v>
      </c>
      <c r="L741" s="418" t="s">
        <v>605</v>
      </c>
      <c r="M741" s="315" t="s">
        <v>606</v>
      </c>
      <c r="O741" s="142"/>
      <c r="P741" s="201"/>
      <c r="Q741" s="473"/>
    </row>
    <row r="742" spans="1:17">
      <c r="A742" s="428"/>
      <c r="B742" s="428"/>
      <c r="C742" s="428"/>
      <c r="D742" s="428"/>
      <c r="E742" s="18"/>
      <c r="F742" s="11"/>
      <c r="G742" s="431"/>
      <c r="H742" s="11"/>
      <c r="I742" s="256"/>
      <c r="J742" s="11"/>
      <c r="K742" s="335"/>
      <c r="L742" s="144"/>
      <c r="M742" s="141"/>
      <c r="O742" s="144"/>
      <c r="P742" s="201"/>
    </row>
    <row r="743" spans="1:17">
      <c r="A743" s="419" t="s">
        <v>417</v>
      </c>
      <c r="B743" s="428"/>
      <c r="C743" s="428"/>
      <c r="D743" s="428"/>
      <c r="E743" s="18"/>
      <c r="F743" s="11"/>
      <c r="G743" s="431"/>
      <c r="H743" s="11"/>
      <c r="I743" s="256"/>
      <c r="J743" s="11"/>
      <c r="K743" s="335"/>
      <c r="L743" s="144"/>
      <c r="M743" s="141"/>
      <c r="O743" s="144"/>
      <c r="P743" s="201"/>
    </row>
    <row r="744" spans="1:17">
      <c r="A744" s="428" t="s">
        <v>418</v>
      </c>
      <c r="B744" s="428"/>
      <c r="C744" s="428"/>
      <c r="D744" s="428"/>
      <c r="E744" s="60" t="s">
        <v>419</v>
      </c>
      <c r="F744" s="157" t="s">
        <v>34</v>
      </c>
      <c r="G744" s="430"/>
      <c r="H744" s="530" t="s">
        <v>241</v>
      </c>
      <c r="I744" s="531"/>
      <c r="J744" s="424" t="s">
        <v>349</v>
      </c>
      <c r="K744" s="459" t="s">
        <v>30</v>
      </c>
      <c r="L744" s="418" t="s">
        <v>605</v>
      </c>
      <c r="M744" s="315" t="s">
        <v>606</v>
      </c>
      <c r="O744" s="142"/>
      <c r="P744" s="201"/>
      <c r="Q744" s="473"/>
    </row>
    <row r="745" spans="1:17">
      <c r="A745" s="428"/>
      <c r="B745" s="428"/>
      <c r="C745" s="428"/>
      <c r="D745" s="428"/>
      <c r="E745" s="18"/>
      <c r="F745" s="11"/>
      <c r="G745" s="431"/>
      <c r="H745" s="11"/>
      <c r="I745" s="256"/>
      <c r="J745" s="11"/>
      <c r="K745" s="335"/>
      <c r="L745" s="144"/>
      <c r="M745" s="141"/>
      <c r="O745" s="144"/>
      <c r="P745" s="201"/>
    </row>
    <row r="746" spans="1:17">
      <c r="A746" s="419" t="s">
        <v>420</v>
      </c>
      <c r="B746" s="428"/>
      <c r="C746" s="428"/>
      <c r="D746" s="428"/>
      <c r="E746" s="18"/>
      <c r="F746" s="11"/>
      <c r="G746" s="431"/>
      <c r="H746" s="11"/>
      <c r="I746" s="256"/>
      <c r="J746" s="11"/>
      <c r="K746" s="335"/>
      <c r="L746" s="144"/>
      <c r="M746" s="141"/>
      <c r="O746" s="144"/>
      <c r="P746" s="201"/>
    </row>
    <row r="747" spans="1:17">
      <c r="A747" s="428" t="s">
        <v>421</v>
      </c>
      <c r="B747" s="428"/>
      <c r="C747" s="428"/>
      <c r="D747" s="428"/>
      <c r="E747" s="18"/>
      <c r="F747" s="136"/>
      <c r="G747" s="254"/>
      <c r="H747" s="136"/>
      <c r="I747" s="331"/>
      <c r="J747" s="136"/>
      <c r="K747" s="331"/>
      <c r="L747" s="143"/>
      <c r="M747" s="85"/>
      <c r="O747" s="474"/>
      <c r="P747" s="201"/>
    </row>
    <row r="748" spans="1:17">
      <c r="A748" s="428" t="s">
        <v>422</v>
      </c>
      <c r="B748" s="428"/>
      <c r="C748" s="428"/>
      <c r="D748" s="428"/>
      <c r="E748" s="60" t="s">
        <v>419</v>
      </c>
      <c r="F748" s="157" t="s">
        <v>34</v>
      </c>
      <c r="G748" s="430"/>
      <c r="H748" s="530" t="s">
        <v>241</v>
      </c>
      <c r="I748" s="531"/>
      <c r="J748" s="424" t="s">
        <v>349</v>
      </c>
      <c r="K748" s="459" t="s">
        <v>30</v>
      </c>
      <c r="L748" s="418" t="s">
        <v>605</v>
      </c>
      <c r="M748" s="315" t="s">
        <v>606</v>
      </c>
      <c r="O748" s="142"/>
      <c r="P748" s="201"/>
      <c r="Q748" s="473"/>
    </row>
    <row r="749" spans="1:17">
      <c r="A749" s="428" t="s">
        <v>423</v>
      </c>
      <c r="B749" s="428"/>
      <c r="C749" s="428"/>
      <c r="D749" s="428"/>
      <c r="E749" s="60" t="s">
        <v>419</v>
      </c>
      <c r="F749" s="157" t="s">
        <v>34</v>
      </c>
      <c r="G749" s="430"/>
      <c r="H749" s="530" t="s">
        <v>241</v>
      </c>
      <c r="I749" s="531"/>
      <c r="J749" s="424" t="s">
        <v>349</v>
      </c>
      <c r="K749" s="459" t="s">
        <v>30</v>
      </c>
      <c r="L749" s="418" t="s">
        <v>605</v>
      </c>
      <c r="M749" s="315" t="s">
        <v>606</v>
      </c>
      <c r="O749" s="142"/>
      <c r="P749" s="201"/>
      <c r="Q749" s="473"/>
    </row>
    <row r="750" spans="1:17">
      <c r="A750" s="428" t="s">
        <v>424</v>
      </c>
      <c r="B750" s="428"/>
      <c r="C750" s="428"/>
      <c r="D750" s="428"/>
      <c r="E750" s="60" t="s">
        <v>419</v>
      </c>
      <c r="F750" s="157" t="s">
        <v>34</v>
      </c>
      <c r="G750" s="430"/>
      <c r="H750" s="530" t="s">
        <v>241</v>
      </c>
      <c r="I750" s="531"/>
      <c r="J750" s="424" t="s">
        <v>349</v>
      </c>
      <c r="K750" s="459" t="s">
        <v>30</v>
      </c>
      <c r="L750" s="418" t="s">
        <v>605</v>
      </c>
      <c r="M750" s="315" t="s">
        <v>606</v>
      </c>
      <c r="O750" s="142"/>
      <c r="P750" s="201"/>
      <c r="Q750" s="473"/>
    </row>
    <row r="751" spans="1:17">
      <c r="A751" s="428" t="s">
        <v>425</v>
      </c>
      <c r="B751" s="428"/>
      <c r="C751" s="428"/>
      <c r="D751" s="428"/>
      <c r="E751" s="60" t="s">
        <v>419</v>
      </c>
      <c r="F751" s="157" t="s">
        <v>34</v>
      </c>
      <c r="G751" s="430"/>
      <c r="H751" s="530" t="s">
        <v>241</v>
      </c>
      <c r="I751" s="531"/>
      <c r="J751" s="424" t="s">
        <v>349</v>
      </c>
      <c r="K751" s="459" t="s">
        <v>30</v>
      </c>
      <c r="L751" s="418" t="s">
        <v>605</v>
      </c>
      <c r="M751" s="315" t="s">
        <v>606</v>
      </c>
      <c r="O751" s="142"/>
      <c r="P751" s="201"/>
      <c r="Q751" s="473"/>
    </row>
    <row r="752" spans="1:17">
      <c r="A752" s="428"/>
      <c r="B752" s="428"/>
      <c r="C752" s="428"/>
      <c r="D752" s="428"/>
      <c r="E752" s="18"/>
      <c r="F752" s="11"/>
      <c r="G752" s="431"/>
      <c r="H752" s="11"/>
      <c r="I752" s="256"/>
      <c r="J752" s="11"/>
      <c r="K752" s="335"/>
      <c r="L752" s="144"/>
      <c r="M752" s="141"/>
      <c r="O752" s="144"/>
      <c r="P752" s="201"/>
    </row>
    <row r="753" spans="1:17">
      <c r="A753" s="419" t="s">
        <v>559</v>
      </c>
      <c r="B753" s="428"/>
      <c r="C753" s="428"/>
      <c r="D753" s="428"/>
      <c r="E753" s="18"/>
      <c r="F753" s="11"/>
      <c r="G753" s="431"/>
      <c r="H753" s="11"/>
      <c r="I753" s="256"/>
      <c r="J753" s="11"/>
      <c r="K753" s="335"/>
      <c r="L753" s="144"/>
      <c r="M753" s="141"/>
      <c r="O753" s="144"/>
      <c r="P753" s="201"/>
    </row>
    <row r="754" spans="1:17">
      <c r="A754" s="428" t="s">
        <v>426</v>
      </c>
      <c r="B754" s="428"/>
      <c r="C754" s="428"/>
      <c r="D754" s="428"/>
      <c r="E754" s="60"/>
      <c r="F754" s="157" t="s">
        <v>343</v>
      </c>
      <c r="G754" s="430"/>
      <c r="H754" s="499" t="s">
        <v>241</v>
      </c>
      <c r="I754" s="390"/>
      <c r="J754" s="64" t="s">
        <v>349</v>
      </c>
      <c r="K754" s="459" t="s">
        <v>30</v>
      </c>
      <c r="L754" s="418" t="s">
        <v>605</v>
      </c>
      <c r="M754" s="315" t="s">
        <v>606</v>
      </c>
      <c r="O754" s="142"/>
      <c r="P754" s="201"/>
      <c r="Q754" s="473"/>
    </row>
    <row r="755" spans="1:17">
      <c r="A755" s="428" t="s">
        <v>584</v>
      </c>
      <c r="B755" s="428"/>
      <c r="C755" s="428"/>
      <c r="D755" s="428"/>
      <c r="E755" s="60" t="s">
        <v>585</v>
      </c>
      <c r="F755" s="157"/>
      <c r="G755" s="430"/>
      <c r="H755" s="157"/>
      <c r="I755" s="344">
        <v>0</v>
      </c>
      <c r="J755" s="313"/>
      <c r="K755" s="459" t="s">
        <v>30</v>
      </c>
      <c r="L755" s="418" t="s">
        <v>605</v>
      </c>
      <c r="M755" s="315" t="s">
        <v>606</v>
      </c>
      <c r="O755" s="142"/>
      <c r="P755" s="201"/>
      <c r="Q755" s="473"/>
    </row>
    <row r="756" spans="1:17">
      <c r="A756" s="428"/>
      <c r="B756" s="428"/>
      <c r="C756" s="428"/>
      <c r="D756" s="428"/>
      <c r="E756" s="38"/>
      <c r="F756" s="11"/>
      <c r="G756" s="431"/>
      <c r="H756" s="11"/>
      <c r="I756" s="256"/>
      <c r="J756" s="30"/>
      <c r="K756" s="335"/>
      <c r="L756" s="142"/>
      <c r="M756" s="141"/>
      <c r="O756" s="142"/>
      <c r="P756" s="201"/>
      <c r="Q756" s="473"/>
    </row>
    <row r="757" spans="1:17" ht="15" thickBot="1">
      <c r="A757" s="428"/>
      <c r="B757" s="428"/>
      <c r="C757" s="428"/>
      <c r="D757" s="428"/>
      <c r="E757" s="420"/>
      <c r="F757" s="421"/>
      <c r="G757" s="431"/>
      <c r="H757" s="403"/>
      <c r="I757" s="256"/>
      <c r="J757" s="467"/>
      <c r="K757" s="341" t="str">
        <f>A692</f>
        <v>11 OPREMA</v>
      </c>
      <c r="L757" s="532">
        <f>SUM(M696:M755)</f>
        <v>0</v>
      </c>
      <c r="M757" s="532"/>
      <c r="O757" s="475"/>
      <c r="P757" s="201"/>
    </row>
    <row r="758" spans="1:17">
      <c r="A758" s="419" t="s">
        <v>560</v>
      </c>
      <c r="B758" s="419"/>
      <c r="C758" s="419"/>
      <c r="D758" s="428"/>
      <c r="E758" s="420"/>
      <c r="F758" s="123"/>
      <c r="G758" s="234"/>
      <c r="H758" s="137"/>
      <c r="I758" s="256"/>
      <c r="J758" s="137"/>
      <c r="K758" s="335"/>
      <c r="L758" s="140"/>
      <c r="M758" s="141"/>
      <c r="O758" s="140"/>
      <c r="P758" s="201"/>
    </row>
    <row r="759" spans="1:17">
      <c r="A759" s="428" t="s">
        <v>573</v>
      </c>
      <c r="B759" s="136"/>
      <c r="C759" s="428"/>
      <c r="D759" s="428"/>
      <c r="E759" s="422"/>
      <c r="F759" s="423" t="s">
        <v>24</v>
      </c>
      <c r="G759" s="430">
        <v>60</v>
      </c>
      <c r="H759" s="424"/>
      <c r="I759" s="236">
        <v>4</v>
      </c>
      <c r="J759" s="424" t="s">
        <v>122</v>
      </c>
      <c r="K759" s="334">
        <v>1</v>
      </c>
      <c r="L759" s="427"/>
      <c r="M759" s="426">
        <f>L759*K759</f>
        <v>0</v>
      </c>
      <c r="O759" s="142"/>
      <c r="P759" s="201"/>
      <c r="Q759" s="473"/>
    </row>
    <row r="760" spans="1:17">
      <c r="A760" s="428" t="s">
        <v>574</v>
      </c>
      <c r="B760" s="136"/>
      <c r="C760" s="428"/>
      <c r="D760" s="428"/>
      <c r="E760" s="422"/>
      <c r="F760" s="423" t="s">
        <v>34</v>
      </c>
      <c r="G760" s="430">
        <v>4</v>
      </c>
      <c r="H760" s="424"/>
      <c r="I760" s="236">
        <v>0</v>
      </c>
      <c r="J760" s="424" t="s">
        <v>122</v>
      </c>
      <c r="K760" s="459" t="s">
        <v>30</v>
      </c>
      <c r="L760" s="418" t="s">
        <v>605</v>
      </c>
      <c r="M760" s="315" t="s">
        <v>606</v>
      </c>
      <c r="O760" s="142"/>
      <c r="P760" s="201"/>
    </row>
    <row r="761" spans="1:17">
      <c r="A761" s="428" t="s">
        <v>575</v>
      </c>
      <c r="B761" s="136"/>
      <c r="C761" s="428"/>
      <c r="D761" s="428"/>
      <c r="E761" s="422"/>
      <c r="F761" s="423" t="s">
        <v>34</v>
      </c>
      <c r="G761" s="430"/>
      <c r="H761" s="424"/>
      <c r="I761" s="236">
        <v>4</v>
      </c>
      <c r="J761" s="424"/>
      <c r="K761" s="459" t="s">
        <v>30</v>
      </c>
      <c r="L761" s="418" t="s">
        <v>605</v>
      </c>
      <c r="M761" s="315" t="s">
        <v>606</v>
      </c>
      <c r="O761" s="142"/>
      <c r="P761" s="201"/>
      <c r="Q761" s="473"/>
    </row>
    <row r="762" spans="1:17">
      <c r="A762" s="428" t="s">
        <v>608</v>
      </c>
      <c r="B762" s="136"/>
      <c r="C762" s="428"/>
      <c r="D762" s="428"/>
      <c r="E762" s="422"/>
      <c r="F762" s="423" t="s">
        <v>34</v>
      </c>
      <c r="G762" s="430">
        <v>50</v>
      </c>
      <c r="H762" s="424"/>
      <c r="I762" s="236">
        <v>4</v>
      </c>
      <c r="J762" s="424"/>
      <c r="K762" s="459">
        <v>1</v>
      </c>
      <c r="L762" s="427"/>
      <c r="M762" s="426">
        <f>L762*K762</f>
        <v>0</v>
      </c>
      <c r="O762" s="142"/>
      <c r="P762" s="201"/>
      <c r="Q762" s="473"/>
    </row>
    <row r="763" spans="1:17">
      <c r="A763" s="428" t="s">
        <v>576</v>
      </c>
      <c r="B763" s="136"/>
      <c r="C763" s="69"/>
      <c r="D763" s="428"/>
      <c r="E763" s="422"/>
      <c r="F763" s="423" t="s">
        <v>34</v>
      </c>
      <c r="G763" s="430">
        <v>50</v>
      </c>
      <c r="H763" s="424"/>
      <c r="I763" s="236">
        <v>4</v>
      </c>
      <c r="J763" s="424" t="s">
        <v>122</v>
      </c>
      <c r="K763" s="459" t="s">
        <v>30</v>
      </c>
      <c r="L763" s="418" t="s">
        <v>605</v>
      </c>
      <c r="M763" s="315" t="s">
        <v>606</v>
      </c>
      <c r="O763" s="142"/>
      <c r="P763" s="201"/>
      <c r="Q763" s="473"/>
    </row>
    <row r="764" spans="1:17">
      <c r="A764" s="428" t="s">
        <v>830</v>
      </c>
      <c r="B764" s="136"/>
      <c r="C764" s="69"/>
      <c r="D764" s="428"/>
      <c r="E764" s="422"/>
      <c r="F764" s="423" t="s">
        <v>108</v>
      </c>
      <c r="G764" s="430">
        <v>150</v>
      </c>
      <c r="H764" s="424"/>
      <c r="I764" s="236">
        <v>4</v>
      </c>
      <c r="J764" s="424"/>
      <c r="K764" s="334">
        <v>1</v>
      </c>
      <c r="L764" s="427"/>
      <c r="M764" s="426">
        <f>L764*K764</f>
        <v>0</v>
      </c>
      <c r="O764" s="142"/>
      <c r="P764" s="201"/>
      <c r="Q764" s="473"/>
    </row>
    <row r="765" spans="1:17">
      <c r="A765" s="428" t="s">
        <v>577</v>
      </c>
      <c r="B765" s="136"/>
      <c r="C765" s="69"/>
      <c r="D765" s="428"/>
      <c r="E765" s="422"/>
      <c r="F765" s="423" t="s">
        <v>34</v>
      </c>
      <c r="G765" s="430">
        <v>138</v>
      </c>
      <c r="H765" s="424"/>
      <c r="I765" s="236">
        <v>0</v>
      </c>
      <c r="J765" s="424" t="s">
        <v>122</v>
      </c>
      <c r="K765" s="459" t="s">
        <v>30</v>
      </c>
      <c r="L765" s="418" t="s">
        <v>605</v>
      </c>
      <c r="M765" s="315" t="s">
        <v>606</v>
      </c>
      <c r="O765" s="142"/>
      <c r="P765" s="201"/>
      <c r="Q765" s="473"/>
    </row>
    <row r="766" spans="1:17">
      <c r="A766" s="428"/>
      <c r="B766" s="136"/>
      <c r="C766" s="69"/>
      <c r="D766" s="428"/>
      <c r="E766" s="70" t="s">
        <v>427</v>
      </c>
      <c r="F766" s="421"/>
      <c r="G766" s="431"/>
      <c r="H766" s="403"/>
      <c r="I766" s="256"/>
      <c r="J766" s="403"/>
      <c r="K766" s="335"/>
      <c r="L766" s="142"/>
      <c r="M766" s="141"/>
      <c r="O766" s="142"/>
      <c r="P766" s="201"/>
    </row>
    <row r="767" spans="1:17">
      <c r="A767" s="419"/>
      <c r="B767" s="136"/>
      <c r="C767" s="428"/>
      <c r="D767" s="428"/>
      <c r="E767" s="70" t="s">
        <v>428</v>
      </c>
      <c r="F767" s="123"/>
      <c r="G767" s="234"/>
      <c r="H767" s="137"/>
      <c r="I767" s="256"/>
      <c r="J767" s="137"/>
      <c r="K767" s="335"/>
      <c r="L767" s="140"/>
      <c r="M767" s="141"/>
      <c r="O767" s="140"/>
      <c r="P767" s="201"/>
    </row>
    <row r="768" spans="1:17">
      <c r="A768" s="419" t="s">
        <v>856</v>
      </c>
      <c r="B768" s="428"/>
      <c r="C768" s="428"/>
      <c r="D768" s="428"/>
      <c r="E768" s="420"/>
      <c r="F768" s="402"/>
      <c r="G768" s="491" t="s">
        <v>860</v>
      </c>
      <c r="H768" s="428"/>
      <c r="I768" s="343"/>
      <c r="J768" s="428"/>
      <c r="K768" s="358"/>
      <c r="L768" s="521"/>
      <c r="M768" s="270"/>
      <c r="O768" s="144"/>
      <c r="P768" s="201"/>
    </row>
    <row r="769" spans="1:17">
      <c r="A769" s="428" t="s">
        <v>858</v>
      </c>
      <c r="B769" s="428"/>
      <c r="C769" s="428"/>
      <c r="D769" s="428"/>
      <c r="E769" s="422" t="s">
        <v>429</v>
      </c>
      <c r="F769" s="423" t="s">
        <v>34</v>
      </c>
      <c r="G769" s="430">
        <v>12</v>
      </c>
      <c r="H769" s="424"/>
      <c r="I769" s="236">
        <v>14</v>
      </c>
      <c r="J769" s="424"/>
      <c r="K769" s="334">
        <v>1</v>
      </c>
      <c r="L769" s="427"/>
      <c r="M769" s="426">
        <f t="shared" ref="M769" si="30">L769*K769</f>
        <v>0</v>
      </c>
      <c r="O769" s="142"/>
      <c r="P769" s="201"/>
      <c r="Q769" s="473"/>
    </row>
    <row r="770" spans="1:17">
      <c r="A770" s="428" t="s">
        <v>430</v>
      </c>
      <c r="B770" s="428"/>
      <c r="C770" s="428"/>
      <c r="D770" s="428"/>
      <c r="E770" s="422" t="s">
        <v>431</v>
      </c>
      <c r="F770" s="423" t="s">
        <v>24</v>
      </c>
      <c r="G770" s="430">
        <v>990</v>
      </c>
      <c r="H770" s="424"/>
      <c r="I770" s="236">
        <v>4</v>
      </c>
      <c r="J770" s="424"/>
      <c r="K770" s="459" t="s">
        <v>30</v>
      </c>
      <c r="L770" s="418" t="s">
        <v>605</v>
      </c>
      <c r="M770" s="315" t="s">
        <v>606</v>
      </c>
      <c r="O770" s="142"/>
      <c r="P770" s="201"/>
      <c r="Q770" s="473"/>
    </row>
    <row r="771" spans="1:17">
      <c r="A771" s="429" t="s">
        <v>578</v>
      </c>
      <c r="B771" s="428"/>
      <c r="C771" s="428"/>
      <c r="D771" s="428"/>
      <c r="E771" s="422" t="s">
        <v>432</v>
      </c>
      <c r="F771" s="423" t="s">
        <v>24</v>
      </c>
      <c r="G771" s="430">
        <v>990</v>
      </c>
      <c r="H771" s="424"/>
      <c r="I771" s="236">
        <v>4</v>
      </c>
      <c r="J771" s="424"/>
      <c r="K771" s="459" t="s">
        <v>30</v>
      </c>
      <c r="L771" s="418" t="s">
        <v>605</v>
      </c>
      <c r="M771" s="315" t="s">
        <v>606</v>
      </c>
      <c r="O771" s="142"/>
      <c r="P771" s="201"/>
      <c r="Q771" s="473"/>
    </row>
    <row r="772" spans="1:17">
      <c r="A772" s="429" t="s">
        <v>579</v>
      </c>
      <c r="B772" s="428"/>
      <c r="C772" s="428"/>
      <c r="D772" s="428"/>
      <c r="E772" s="422" t="s">
        <v>433</v>
      </c>
      <c r="F772" s="423" t="s">
        <v>24</v>
      </c>
      <c r="G772" s="430">
        <v>990</v>
      </c>
      <c r="H772" s="424"/>
      <c r="I772" s="236">
        <v>4</v>
      </c>
      <c r="J772" s="424"/>
      <c r="K772" s="459" t="s">
        <v>30</v>
      </c>
      <c r="L772" s="418" t="s">
        <v>605</v>
      </c>
      <c r="M772" s="315" t="s">
        <v>606</v>
      </c>
      <c r="O772" s="142"/>
      <c r="P772" s="201"/>
      <c r="Q772" s="473"/>
    </row>
    <row r="773" spans="1:17">
      <c r="A773" s="429" t="s">
        <v>580</v>
      </c>
      <c r="B773" s="428"/>
      <c r="C773" s="428"/>
      <c r="D773" s="428"/>
      <c r="E773" s="422" t="s">
        <v>434</v>
      </c>
      <c r="F773" s="423" t="s">
        <v>24</v>
      </c>
      <c r="G773" s="430">
        <v>990</v>
      </c>
      <c r="H773" s="424"/>
      <c r="I773" s="236">
        <v>4</v>
      </c>
      <c r="J773" s="424"/>
      <c r="K773" s="459" t="s">
        <v>30</v>
      </c>
      <c r="L773" s="418" t="s">
        <v>605</v>
      </c>
      <c r="M773" s="315" t="s">
        <v>606</v>
      </c>
      <c r="O773" s="142"/>
      <c r="P773" s="201"/>
      <c r="Q773" s="473"/>
    </row>
    <row r="774" spans="1:17">
      <c r="A774" s="429" t="s">
        <v>581</v>
      </c>
      <c r="B774" s="428"/>
      <c r="C774" s="428"/>
      <c r="D774" s="428"/>
      <c r="E774" s="422" t="s">
        <v>435</v>
      </c>
      <c r="F774" s="423" t="s">
        <v>24</v>
      </c>
      <c r="G774" s="430">
        <v>990</v>
      </c>
      <c r="H774" s="424"/>
      <c r="I774" s="236">
        <v>4</v>
      </c>
      <c r="J774" s="424"/>
      <c r="K774" s="459" t="s">
        <v>30</v>
      </c>
      <c r="L774" s="418" t="s">
        <v>605</v>
      </c>
      <c r="M774" s="315" t="s">
        <v>606</v>
      </c>
      <c r="O774" s="142"/>
      <c r="P774" s="201"/>
      <c r="Q774" s="473"/>
    </row>
    <row r="775" spans="1:17">
      <c r="A775" s="429"/>
      <c r="B775" s="428"/>
      <c r="C775" s="428"/>
      <c r="D775" s="428"/>
      <c r="E775" s="70" t="s">
        <v>436</v>
      </c>
      <c r="F775" s="175"/>
      <c r="G775" s="249"/>
      <c r="H775" s="403"/>
      <c r="I775" s="256"/>
      <c r="J775" s="403"/>
      <c r="K775" s="335"/>
      <c r="L775" s="142"/>
      <c r="M775" s="141"/>
      <c r="O775" s="142"/>
      <c r="P775" s="201"/>
    </row>
    <row r="776" spans="1:17">
      <c r="A776" s="419" t="s">
        <v>613</v>
      </c>
      <c r="B776" s="428"/>
      <c r="C776" s="428"/>
      <c r="D776" s="428"/>
      <c r="E776" s="420"/>
      <c r="F776" s="402"/>
      <c r="G776" s="436"/>
      <c r="H776" s="428"/>
      <c r="I776" s="343"/>
      <c r="J776" s="490"/>
      <c r="K776" s="490"/>
      <c r="L776" s="134"/>
      <c r="M776" s="413"/>
      <c r="O776" s="144"/>
      <c r="P776" s="201"/>
    </row>
    <row r="777" spans="1:17">
      <c r="A777" s="428" t="s">
        <v>614</v>
      </c>
      <c r="B777" s="428"/>
      <c r="C777" s="428"/>
      <c r="D777" s="428"/>
      <c r="E777" s="422"/>
      <c r="F777" s="423" t="s">
        <v>34</v>
      </c>
      <c r="G777" s="430">
        <v>4</v>
      </c>
      <c r="H777" s="424"/>
      <c r="I777" s="236">
        <v>1</v>
      </c>
      <c r="J777" s="424"/>
      <c r="K777" s="334">
        <v>1</v>
      </c>
      <c r="L777" s="427"/>
      <c r="M777" s="426">
        <f t="shared" ref="M777" si="31">L777*K777</f>
        <v>0</v>
      </c>
      <c r="O777" s="142"/>
      <c r="P777" s="201"/>
      <c r="Q777" s="473"/>
    </row>
    <row r="778" spans="1:17">
      <c r="A778" s="98"/>
      <c r="B778" s="98"/>
      <c r="C778" s="98"/>
      <c r="D778" s="98"/>
      <c r="E778" s="99"/>
      <c r="F778" s="100"/>
      <c r="G778" s="282"/>
      <c r="H778" s="101"/>
      <c r="I778" s="391"/>
      <c r="J778" s="101"/>
      <c r="K778" s="359"/>
      <c r="L778" s="152"/>
      <c r="M778" s="102"/>
      <c r="O778" s="152"/>
      <c r="P778" s="201"/>
    </row>
    <row r="779" spans="1:17">
      <c r="A779" s="419" t="s">
        <v>561</v>
      </c>
      <c r="B779" s="428"/>
      <c r="C779" s="428"/>
      <c r="D779" s="428"/>
      <c r="E779" s="420"/>
      <c r="F779" s="402"/>
      <c r="G779" s="436"/>
      <c r="H779" s="428"/>
      <c r="I779" s="343"/>
      <c r="J779" s="428"/>
      <c r="K779" s="331"/>
      <c r="L779" s="134"/>
      <c r="M779" s="413"/>
      <c r="O779" s="144"/>
      <c r="P779" s="201"/>
    </row>
    <row r="780" spans="1:17">
      <c r="A780" s="428" t="s">
        <v>437</v>
      </c>
      <c r="B780" s="428"/>
      <c r="C780" s="428"/>
      <c r="D780" s="428"/>
      <c r="E780" s="422" t="s">
        <v>438</v>
      </c>
      <c r="F780" s="423" t="s">
        <v>34</v>
      </c>
      <c r="G780" s="430"/>
      <c r="H780" s="424"/>
      <c r="I780" s="236">
        <v>4</v>
      </c>
      <c r="J780" s="424">
        <v>1</v>
      </c>
      <c r="K780" s="459" t="s">
        <v>30</v>
      </c>
      <c r="L780" s="418" t="s">
        <v>605</v>
      </c>
      <c r="M780" s="315" t="s">
        <v>606</v>
      </c>
      <c r="O780" s="142"/>
      <c r="P780" s="201"/>
      <c r="Q780" s="473"/>
    </row>
    <row r="781" spans="1:17">
      <c r="A781" s="428" t="s">
        <v>439</v>
      </c>
      <c r="B781" s="428"/>
      <c r="C781" s="428"/>
      <c r="D781" s="428"/>
      <c r="E781" s="422" t="s">
        <v>310</v>
      </c>
      <c r="F781" s="423" t="s">
        <v>34</v>
      </c>
      <c r="G781" s="430"/>
      <c r="H781" s="424"/>
      <c r="I781" s="236">
        <v>4</v>
      </c>
      <c r="J781" s="424">
        <v>1</v>
      </c>
      <c r="K781" s="459" t="s">
        <v>30</v>
      </c>
      <c r="L781" s="418" t="s">
        <v>605</v>
      </c>
      <c r="M781" s="315" t="s">
        <v>606</v>
      </c>
      <c r="O781" s="142"/>
      <c r="P781" s="201"/>
      <c r="Q781" s="473"/>
    </row>
    <row r="782" spans="1:17">
      <c r="A782" s="428"/>
      <c r="B782" s="428"/>
      <c r="C782" s="428"/>
      <c r="D782" s="428"/>
      <c r="E782" s="406"/>
      <c r="F782" s="421"/>
      <c r="G782" s="431"/>
      <c r="H782" s="403"/>
      <c r="I782" s="256"/>
      <c r="J782" s="403"/>
      <c r="K782" s="335"/>
      <c r="L782" s="142"/>
      <c r="M782" s="141"/>
      <c r="O782" s="142"/>
      <c r="P782" s="201"/>
    </row>
    <row r="783" spans="1:17">
      <c r="A783" s="419" t="s">
        <v>615</v>
      </c>
      <c r="B783" s="428"/>
      <c r="C783" s="428"/>
      <c r="D783" s="428"/>
      <c r="E783" s="420"/>
      <c r="F783" s="402"/>
      <c r="G783" s="436"/>
      <c r="H783" s="428"/>
      <c r="I783" s="343"/>
      <c r="J783" s="428"/>
      <c r="K783" s="331"/>
      <c r="L783" s="134"/>
      <c r="M783" s="413"/>
      <c r="O783" s="144"/>
      <c r="P783" s="201"/>
    </row>
    <row r="784" spans="1:17">
      <c r="A784" s="428" t="s">
        <v>616</v>
      </c>
      <c r="B784" s="428"/>
      <c r="C784" s="428"/>
      <c r="D784" s="428"/>
      <c r="E784" s="422" t="s">
        <v>438</v>
      </c>
      <c r="F784" s="423" t="s">
        <v>34</v>
      </c>
      <c r="G784" s="430">
        <v>50</v>
      </c>
      <c r="H784" s="424"/>
      <c r="I784" s="236">
        <v>4</v>
      </c>
      <c r="J784" s="424"/>
      <c r="K784" s="459">
        <v>1</v>
      </c>
      <c r="L784" s="427"/>
      <c r="M784" s="426">
        <f t="shared" ref="M784" si="32">L784*K784</f>
        <v>0</v>
      </c>
      <c r="O784" s="142"/>
      <c r="P784" s="201"/>
      <c r="Q784" s="473"/>
    </row>
    <row r="785" spans="1:17">
      <c r="A785" s="428" t="s">
        <v>617</v>
      </c>
      <c r="B785" s="428"/>
      <c r="C785" s="428"/>
      <c r="D785" s="428"/>
      <c r="E785" s="406"/>
      <c r="F785" s="421"/>
      <c r="G785" s="431"/>
      <c r="H785" s="403"/>
      <c r="I785" s="256"/>
      <c r="J785" s="403"/>
      <c r="K785" s="335"/>
      <c r="L785" s="142"/>
      <c r="M785" s="141"/>
      <c r="O785" s="142"/>
      <c r="P785" s="201"/>
    </row>
    <row r="786" spans="1:17">
      <c r="A786" s="428"/>
      <c r="B786" s="428"/>
      <c r="C786" s="428"/>
      <c r="D786" s="428"/>
      <c r="E786" s="406"/>
      <c r="F786" s="421"/>
      <c r="G786" s="431"/>
      <c r="H786" s="403"/>
      <c r="I786" s="256"/>
      <c r="J786" s="403"/>
      <c r="K786" s="335"/>
      <c r="L786" s="142"/>
      <c r="M786" s="141"/>
      <c r="O786" s="142"/>
      <c r="P786" s="201"/>
    </row>
    <row r="787" spans="1:17">
      <c r="A787" s="419" t="s">
        <v>562</v>
      </c>
      <c r="B787" s="428"/>
      <c r="C787" s="428"/>
      <c r="D787" s="428"/>
      <c r="E787" s="420"/>
      <c r="F787" s="402"/>
      <c r="G787" s="436"/>
      <c r="H787" s="428"/>
      <c r="I787" s="343"/>
      <c r="J787" s="428"/>
      <c r="K787" s="331"/>
      <c r="L787" s="134"/>
      <c r="M787" s="413"/>
      <c r="O787" s="144"/>
      <c r="P787" s="201"/>
    </row>
    <row r="788" spans="1:17">
      <c r="A788" s="428" t="s">
        <v>440</v>
      </c>
      <c r="B788" s="428"/>
      <c r="C788" s="428"/>
      <c r="D788" s="428"/>
      <c r="E788" s="422" t="s">
        <v>441</v>
      </c>
      <c r="F788" s="423" t="s">
        <v>108</v>
      </c>
      <c r="G788" s="430">
        <v>150</v>
      </c>
      <c r="H788" s="424"/>
      <c r="I788" s="236">
        <v>4</v>
      </c>
      <c r="J788" s="424"/>
      <c r="K788" s="334">
        <v>1</v>
      </c>
      <c r="L788" s="427"/>
      <c r="M788" s="426">
        <f t="shared" ref="M788:M794" si="33">L788*K788</f>
        <v>0</v>
      </c>
      <c r="O788" s="142"/>
      <c r="P788" s="201"/>
      <c r="Q788" s="473"/>
    </row>
    <row r="789" spans="1:17">
      <c r="A789" s="24" t="s">
        <v>114</v>
      </c>
      <c r="B789" s="24"/>
      <c r="C789" s="24"/>
      <c r="D789" s="24"/>
      <c r="E789" s="25" t="s">
        <v>442</v>
      </c>
      <c r="F789" s="423" t="s">
        <v>108</v>
      </c>
      <c r="G789" s="430">
        <v>150</v>
      </c>
      <c r="H789" s="424"/>
      <c r="I789" s="236">
        <v>4</v>
      </c>
      <c r="J789" s="424"/>
      <c r="K789" s="334">
        <v>1</v>
      </c>
      <c r="L789" s="427"/>
      <c r="M789" s="426">
        <f t="shared" si="33"/>
        <v>0</v>
      </c>
      <c r="O789" s="142"/>
      <c r="P789" s="201"/>
      <c r="Q789" s="473"/>
    </row>
    <row r="790" spans="1:17">
      <c r="A790" s="428" t="s">
        <v>790</v>
      </c>
      <c r="B790" s="428"/>
      <c r="C790" s="428"/>
      <c r="D790" s="428"/>
      <c r="E790" s="422" t="s">
        <v>443</v>
      </c>
      <c r="F790" s="423" t="s">
        <v>108</v>
      </c>
      <c r="G790" s="430">
        <v>150</v>
      </c>
      <c r="H790" s="424"/>
      <c r="I790" s="236">
        <v>4</v>
      </c>
      <c r="J790" s="424"/>
      <c r="K790" s="334">
        <v>1</v>
      </c>
      <c r="L790" s="427"/>
      <c r="M790" s="426">
        <f t="shared" si="33"/>
        <v>0</v>
      </c>
      <c r="O790" s="142"/>
      <c r="P790" s="201"/>
      <c r="Q790" s="473"/>
    </row>
    <row r="791" spans="1:17">
      <c r="A791" s="428" t="s">
        <v>444</v>
      </c>
      <c r="B791" s="428"/>
      <c r="C791" s="428"/>
      <c r="D791" s="428"/>
      <c r="E791" s="422"/>
      <c r="F791" s="423" t="s">
        <v>108</v>
      </c>
      <c r="G791" s="430">
        <v>150</v>
      </c>
      <c r="H791" s="424"/>
      <c r="I791" s="236">
        <v>4</v>
      </c>
      <c r="J791" s="424"/>
      <c r="K791" s="334">
        <v>1</v>
      </c>
      <c r="L791" s="427"/>
      <c r="M791" s="426">
        <f t="shared" si="33"/>
        <v>0</v>
      </c>
      <c r="O791" s="142"/>
      <c r="P791" s="201"/>
      <c r="Q791" s="473"/>
    </row>
    <row r="792" spans="1:17">
      <c r="A792" s="24" t="s">
        <v>445</v>
      </c>
      <c r="B792" s="24"/>
      <c r="C792" s="24"/>
      <c r="D792" s="24"/>
      <c r="E792" s="25"/>
      <c r="F792" s="423" t="s">
        <v>108</v>
      </c>
      <c r="G792" s="430">
        <v>150</v>
      </c>
      <c r="H792" s="424"/>
      <c r="I792" s="236">
        <v>4</v>
      </c>
      <c r="J792" s="424"/>
      <c r="K792" s="334">
        <v>1</v>
      </c>
      <c r="L792" s="427"/>
      <c r="M792" s="426">
        <f t="shared" si="33"/>
        <v>0</v>
      </c>
      <c r="O792" s="142"/>
      <c r="P792" s="201"/>
      <c r="Q792" s="473"/>
    </row>
    <row r="793" spans="1:17">
      <c r="A793" s="428" t="s">
        <v>446</v>
      </c>
      <c r="B793" s="428"/>
      <c r="C793" s="428"/>
      <c r="D793" s="428"/>
      <c r="E793" s="422"/>
      <c r="F793" s="423" t="s">
        <v>108</v>
      </c>
      <c r="G793" s="430">
        <v>150</v>
      </c>
      <c r="H793" s="424"/>
      <c r="I793" s="236">
        <v>4</v>
      </c>
      <c r="J793" s="424"/>
      <c r="K793" s="334">
        <v>1</v>
      </c>
      <c r="L793" s="427"/>
      <c r="M793" s="426">
        <f t="shared" si="33"/>
        <v>0</v>
      </c>
      <c r="O793" s="142"/>
      <c r="P793" s="201"/>
      <c r="Q793" s="473"/>
    </row>
    <row r="794" spans="1:17">
      <c r="A794" s="428" t="s">
        <v>447</v>
      </c>
      <c r="B794" s="428"/>
      <c r="C794" s="428"/>
      <c r="D794" s="428"/>
      <c r="E794" s="422"/>
      <c r="F794" s="423" t="s">
        <v>108</v>
      </c>
      <c r="G794" s="430">
        <v>150</v>
      </c>
      <c r="H794" s="424"/>
      <c r="I794" s="236">
        <v>4</v>
      </c>
      <c r="J794" s="424"/>
      <c r="K794" s="334">
        <v>1</v>
      </c>
      <c r="L794" s="427"/>
      <c r="M794" s="426">
        <f t="shared" si="33"/>
        <v>0</v>
      </c>
      <c r="O794" s="142"/>
      <c r="P794" s="201"/>
      <c r="Q794" s="473"/>
    </row>
    <row r="795" spans="1:17">
      <c r="A795" s="428"/>
      <c r="B795" s="428"/>
      <c r="C795" s="428"/>
      <c r="D795" s="428"/>
      <c r="E795" s="406"/>
      <c r="F795" s="175"/>
      <c r="G795" s="249"/>
      <c r="H795" s="30"/>
      <c r="I795" s="345"/>
      <c r="J795" s="30"/>
      <c r="K795" s="339"/>
      <c r="L795" s="131"/>
      <c r="M795" s="126"/>
      <c r="O795" s="142"/>
      <c r="P795" s="201"/>
      <c r="Q795" s="473"/>
    </row>
    <row r="796" spans="1:17" ht="15" thickBot="1">
      <c r="A796" s="428"/>
      <c r="B796" s="428"/>
      <c r="C796" s="428"/>
      <c r="D796" s="428"/>
      <c r="E796" s="406"/>
      <c r="F796" s="468"/>
      <c r="G796" s="252"/>
      <c r="H796" s="469"/>
      <c r="I796" s="372"/>
      <c r="J796" s="240"/>
      <c r="K796" s="341" t="str">
        <f>A758</f>
        <v>12  ZGORNJI USTROJ ŽELEZNIŠKIH PROG</v>
      </c>
      <c r="L796" s="533">
        <f>SUM(M759:M794)</f>
        <v>0</v>
      </c>
      <c r="M796" s="533"/>
      <c r="O796" s="475"/>
      <c r="P796" s="201"/>
      <c r="Q796" s="473"/>
    </row>
    <row r="797" spans="1:17">
      <c r="A797" s="419" t="s">
        <v>563</v>
      </c>
      <c r="B797" s="136"/>
      <c r="C797" s="428"/>
      <c r="D797" s="428"/>
      <c r="E797" s="420"/>
      <c r="F797" s="123"/>
      <c r="G797" s="234"/>
      <c r="H797" s="137"/>
      <c r="I797" s="256"/>
      <c r="J797" s="137"/>
      <c r="K797" s="335"/>
      <c r="L797" s="140"/>
      <c r="M797" s="141"/>
      <c r="O797" s="140"/>
      <c r="P797" s="201"/>
    </row>
    <row r="798" spans="1:17" ht="16.5" customHeight="1">
      <c r="A798" s="428" t="s">
        <v>448</v>
      </c>
      <c r="B798" s="136"/>
      <c r="C798" s="428"/>
      <c r="D798" s="428"/>
      <c r="E798" s="422"/>
      <c r="F798" s="423" t="s">
        <v>369</v>
      </c>
      <c r="G798" s="430"/>
      <c r="H798" s="424"/>
      <c r="I798" s="236"/>
      <c r="J798" s="424" t="s">
        <v>122</v>
      </c>
      <c r="K798" s="459" t="s">
        <v>30</v>
      </c>
      <c r="L798" s="418" t="s">
        <v>605</v>
      </c>
      <c r="M798" s="315" t="s">
        <v>606</v>
      </c>
      <c r="O798" s="142"/>
      <c r="P798" s="201"/>
      <c r="Q798" s="473"/>
    </row>
    <row r="799" spans="1:17" ht="15" thickBot="1">
      <c r="A799" s="98"/>
      <c r="B799" s="98"/>
      <c r="C799" s="98"/>
      <c r="D799" s="98"/>
      <c r="E799" s="99"/>
      <c r="F799" s="100"/>
      <c r="G799" s="282"/>
      <c r="H799" s="101"/>
      <c r="I799" s="391"/>
      <c r="J799" s="43"/>
      <c r="K799" s="340" t="str">
        <f>A797</f>
        <v>14  Vozno omrežje</v>
      </c>
      <c r="L799" s="527">
        <f>SUM(M798:M798)</f>
        <v>0</v>
      </c>
      <c r="M799" s="527"/>
      <c r="O799" s="475"/>
      <c r="P799" s="201"/>
    </row>
    <row r="800" spans="1:17">
      <c r="A800" s="136"/>
      <c r="B800" s="428"/>
      <c r="C800" s="428"/>
      <c r="D800" s="428"/>
      <c r="E800" s="70" t="s">
        <v>427</v>
      </c>
      <c r="F800" s="421"/>
      <c r="G800" s="431"/>
      <c r="H800" s="403"/>
      <c r="I800" s="256"/>
      <c r="J800" s="403"/>
      <c r="K800" s="335"/>
      <c r="L800" s="142"/>
      <c r="M800" s="141"/>
      <c r="O800" s="142"/>
      <c r="P800" s="201"/>
    </row>
    <row r="801" spans="1:17">
      <c r="A801" s="429"/>
      <c r="B801" s="428"/>
      <c r="C801" s="428"/>
      <c r="D801" s="428"/>
      <c r="E801" s="70" t="s">
        <v>428</v>
      </c>
      <c r="F801" s="421"/>
      <c r="G801" s="431"/>
      <c r="H801" s="403"/>
      <c r="I801" s="256"/>
      <c r="J801" s="403"/>
      <c r="K801" s="331"/>
      <c r="L801" s="143"/>
      <c r="M801" s="143"/>
      <c r="O801" s="474"/>
      <c r="P801" s="201"/>
    </row>
    <row r="802" spans="1:17">
      <c r="A802" s="429"/>
      <c r="B802" s="428"/>
      <c r="C802" s="428"/>
      <c r="D802" s="428"/>
      <c r="E802" s="70" t="s">
        <v>436</v>
      </c>
      <c r="F802" s="421"/>
      <c r="G802" s="431"/>
      <c r="H802" s="403"/>
      <c r="I802" s="256"/>
      <c r="J802" s="403"/>
      <c r="K802" s="335"/>
      <c r="L802" s="142"/>
      <c r="M802" s="141"/>
      <c r="O802" s="142"/>
      <c r="P802" s="201"/>
    </row>
    <row r="803" spans="1:17">
      <c r="A803" s="429"/>
      <c r="B803" s="428"/>
      <c r="C803" s="428"/>
      <c r="D803" s="428"/>
      <c r="E803" s="70"/>
      <c r="F803" s="421"/>
      <c r="G803" s="431"/>
      <c r="H803" s="403"/>
      <c r="I803" s="256"/>
      <c r="J803" s="403"/>
      <c r="K803" s="335"/>
      <c r="L803" s="142"/>
      <c r="M803" s="141"/>
      <c r="O803" s="142"/>
      <c r="P803" s="201"/>
    </row>
    <row r="804" spans="1:17">
      <c r="A804" s="89" t="s">
        <v>564</v>
      </c>
      <c r="B804" s="71"/>
      <c r="C804" s="71"/>
      <c r="D804" s="71"/>
      <c r="E804" s="71"/>
      <c r="F804" s="90"/>
      <c r="G804" s="283"/>
      <c r="H804" s="91"/>
      <c r="I804" s="392"/>
      <c r="J804" s="91"/>
      <c r="K804" s="360"/>
      <c r="L804" s="92"/>
      <c r="M804" s="92"/>
      <c r="O804" s="495"/>
      <c r="P804" s="201"/>
    </row>
    <row r="805" spans="1:17">
      <c r="A805" s="72" t="s">
        <v>565</v>
      </c>
      <c r="B805" s="71"/>
      <c r="C805" s="71"/>
      <c r="D805" s="71"/>
      <c r="E805" s="71" t="s">
        <v>859</v>
      </c>
      <c r="F805" s="71"/>
      <c r="G805" s="283"/>
      <c r="H805" s="73"/>
      <c r="I805" s="361"/>
      <c r="J805" s="74"/>
      <c r="K805" s="361"/>
      <c r="L805" s="92"/>
      <c r="M805" s="92"/>
      <c r="O805" s="495"/>
      <c r="P805" s="201"/>
    </row>
    <row r="806" spans="1:17">
      <c r="A806" s="71" t="s">
        <v>449</v>
      </c>
      <c r="B806" s="71"/>
      <c r="C806" s="71"/>
      <c r="D806" s="71"/>
      <c r="E806" s="75"/>
      <c r="F806" s="76" t="s">
        <v>119</v>
      </c>
      <c r="G806" s="439"/>
      <c r="H806" s="76">
        <v>500</v>
      </c>
      <c r="I806" s="393">
        <v>4</v>
      </c>
      <c r="J806" s="22"/>
      <c r="K806" s="459" t="s">
        <v>30</v>
      </c>
      <c r="L806" s="418" t="s">
        <v>605</v>
      </c>
      <c r="M806" s="315" t="s">
        <v>606</v>
      </c>
      <c r="O806" s="142"/>
      <c r="P806" s="201"/>
      <c r="Q806" s="473"/>
    </row>
    <row r="807" spans="1:17">
      <c r="A807" s="71" t="s">
        <v>450</v>
      </c>
      <c r="B807" s="71"/>
      <c r="C807" s="71"/>
      <c r="D807" s="71"/>
      <c r="E807" s="75"/>
      <c r="F807" s="76"/>
      <c r="G807" s="439"/>
      <c r="H807" s="76"/>
      <c r="I807" s="394"/>
      <c r="J807" s="22"/>
      <c r="K807" s="459" t="s">
        <v>30</v>
      </c>
      <c r="L807" s="418" t="s">
        <v>605</v>
      </c>
      <c r="M807" s="315" t="s">
        <v>606</v>
      </c>
      <c r="O807" s="142"/>
      <c r="P807" s="201"/>
    </row>
    <row r="808" spans="1:17">
      <c r="A808" s="71" t="s">
        <v>451</v>
      </c>
      <c r="B808" s="71"/>
      <c r="C808" s="71"/>
      <c r="D808" s="71"/>
      <c r="E808" s="75"/>
      <c r="F808" s="76" t="s">
        <v>119</v>
      </c>
      <c r="G808" s="439"/>
      <c r="H808" s="76">
        <v>500</v>
      </c>
      <c r="I808" s="394">
        <v>4</v>
      </c>
      <c r="J808" s="22"/>
      <c r="K808" s="459" t="s">
        <v>30</v>
      </c>
      <c r="L808" s="418" t="s">
        <v>605</v>
      </c>
      <c r="M808" s="315" t="s">
        <v>606</v>
      </c>
      <c r="O808" s="142"/>
      <c r="P808" s="201"/>
      <c r="Q808" s="473"/>
    </row>
    <row r="809" spans="1:17">
      <c r="A809" s="71" t="s">
        <v>452</v>
      </c>
      <c r="B809" s="93"/>
      <c r="C809" s="93"/>
      <c r="D809" s="93"/>
      <c r="E809" s="71"/>
      <c r="F809" s="90"/>
      <c r="G809" s="284"/>
      <c r="H809" s="93"/>
      <c r="I809" s="392"/>
      <c r="J809" s="136"/>
      <c r="K809" s="331"/>
      <c r="L809" s="135"/>
      <c r="M809" s="94"/>
      <c r="O809" s="488"/>
      <c r="P809" s="201"/>
    </row>
    <row r="810" spans="1:17">
      <c r="A810" s="72"/>
      <c r="B810" s="71"/>
      <c r="C810" s="71"/>
      <c r="D810" s="71"/>
      <c r="E810" s="71"/>
      <c r="F810" s="90"/>
      <c r="G810" s="283"/>
      <c r="H810" s="93"/>
      <c r="I810" s="392"/>
      <c r="J810" s="136"/>
      <c r="K810" s="331"/>
      <c r="L810" s="135"/>
      <c r="M810" s="95"/>
      <c r="O810" s="488"/>
      <c r="P810" s="201"/>
    </row>
    <row r="811" spans="1:17">
      <c r="A811" s="72" t="s">
        <v>791</v>
      </c>
      <c r="B811" s="71"/>
      <c r="C811" s="71"/>
      <c r="D811" s="71"/>
      <c r="E811" s="71"/>
      <c r="F811" s="90"/>
      <c r="G811" s="283"/>
      <c r="H811" s="93"/>
      <c r="I811" s="361"/>
      <c r="J811" s="136"/>
      <c r="K811" s="331"/>
      <c r="L811" s="135"/>
      <c r="M811" s="96"/>
      <c r="O811" s="488"/>
      <c r="P811" s="201"/>
    </row>
    <row r="812" spans="1:17">
      <c r="A812" s="71" t="s">
        <v>453</v>
      </c>
      <c r="B812" s="71"/>
      <c r="C812" s="71"/>
      <c r="D812" s="71"/>
      <c r="E812" s="75"/>
      <c r="F812" s="76" t="s">
        <v>119</v>
      </c>
      <c r="G812" s="439"/>
      <c r="H812" s="76"/>
      <c r="I812" s="394">
        <v>0</v>
      </c>
      <c r="J812" s="22"/>
      <c r="K812" s="459" t="s">
        <v>30</v>
      </c>
      <c r="L812" s="418" t="s">
        <v>605</v>
      </c>
      <c r="M812" s="315" t="s">
        <v>606</v>
      </c>
      <c r="O812" s="142"/>
      <c r="P812" s="201"/>
      <c r="Q812" s="473"/>
    </row>
    <row r="813" spans="1:17">
      <c r="A813" s="71" t="s">
        <v>454</v>
      </c>
      <c r="B813" s="71"/>
      <c r="C813" s="71"/>
      <c r="D813" s="71"/>
      <c r="E813" s="75"/>
      <c r="F813" s="76" t="s">
        <v>119</v>
      </c>
      <c r="G813" s="439"/>
      <c r="H813" s="76"/>
      <c r="I813" s="394">
        <v>0</v>
      </c>
      <c r="J813" s="22"/>
      <c r="K813" s="459" t="s">
        <v>30</v>
      </c>
      <c r="L813" s="418" t="s">
        <v>605</v>
      </c>
      <c r="M813" s="315" t="s">
        <v>606</v>
      </c>
      <c r="O813" s="142"/>
      <c r="P813" s="201"/>
      <c r="Q813" s="473"/>
    </row>
    <row r="814" spans="1:17">
      <c r="A814" s="71" t="s">
        <v>455</v>
      </c>
      <c r="B814" s="93"/>
      <c r="C814" s="93"/>
      <c r="D814" s="93"/>
      <c r="E814" s="75"/>
      <c r="F814" s="76" t="s">
        <v>119</v>
      </c>
      <c r="G814" s="439"/>
      <c r="H814" s="76"/>
      <c r="I814" s="394">
        <v>0</v>
      </c>
      <c r="J814" s="22"/>
      <c r="K814" s="459" t="s">
        <v>30</v>
      </c>
      <c r="L814" s="418" t="s">
        <v>605</v>
      </c>
      <c r="M814" s="315" t="s">
        <v>606</v>
      </c>
      <c r="O814" s="142"/>
      <c r="P814" s="201"/>
    </row>
    <row r="815" spans="1:17">
      <c r="A815" s="71" t="s">
        <v>456</v>
      </c>
      <c r="B815" s="93"/>
      <c r="C815" s="93"/>
      <c r="D815" s="93"/>
      <c r="E815" s="75"/>
      <c r="F815" s="76" t="s">
        <v>119</v>
      </c>
      <c r="G815" s="439"/>
      <c r="H815" s="76"/>
      <c r="I815" s="394">
        <v>0</v>
      </c>
      <c r="J815" s="22"/>
      <c r="K815" s="459" t="s">
        <v>30</v>
      </c>
      <c r="L815" s="418" t="s">
        <v>605</v>
      </c>
      <c r="M815" s="315" t="s">
        <v>606</v>
      </c>
      <c r="O815" s="142"/>
      <c r="P815" s="201"/>
    </row>
    <row r="816" spans="1:17">
      <c r="A816" s="71" t="s">
        <v>457</v>
      </c>
      <c r="B816" s="93"/>
      <c r="C816" s="93"/>
      <c r="D816" s="93"/>
      <c r="E816" s="75"/>
      <c r="F816" s="76" t="s">
        <v>119</v>
      </c>
      <c r="G816" s="439"/>
      <c r="H816" s="76"/>
      <c r="I816" s="394">
        <v>0</v>
      </c>
      <c r="J816" s="22"/>
      <c r="K816" s="459" t="s">
        <v>30</v>
      </c>
      <c r="L816" s="418" t="s">
        <v>605</v>
      </c>
      <c r="M816" s="315" t="s">
        <v>606</v>
      </c>
      <c r="O816" s="142"/>
      <c r="P816" s="201"/>
      <c r="Q816" s="473"/>
    </row>
    <row r="817" spans="1:17">
      <c r="A817" s="71" t="s">
        <v>458</v>
      </c>
      <c r="B817" s="93"/>
      <c r="C817" s="93"/>
      <c r="D817" s="93"/>
      <c r="E817" s="75"/>
      <c r="F817" s="76" t="s">
        <v>119</v>
      </c>
      <c r="G817" s="439"/>
      <c r="H817" s="76"/>
      <c r="I817" s="394">
        <v>0</v>
      </c>
      <c r="J817" s="22"/>
      <c r="K817" s="459" t="s">
        <v>30</v>
      </c>
      <c r="L817" s="418" t="s">
        <v>605</v>
      </c>
      <c r="M817" s="315" t="s">
        <v>606</v>
      </c>
      <c r="O817" s="142"/>
      <c r="P817" s="201"/>
      <c r="Q817" s="473"/>
    </row>
    <row r="818" spans="1:17">
      <c r="A818" s="71"/>
      <c r="B818" s="93"/>
      <c r="C818" s="93"/>
      <c r="D818" s="93"/>
      <c r="E818" s="75"/>
      <c r="F818" s="76" t="s">
        <v>827</v>
      </c>
      <c r="G818" s="439"/>
      <c r="H818" s="76"/>
      <c r="I818" s="394">
        <v>0</v>
      </c>
      <c r="J818" s="22"/>
      <c r="K818" s="459" t="s">
        <v>30</v>
      </c>
      <c r="L818" s="418" t="s">
        <v>605</v>
      </c>
      <c r="M818" s="315" t="s">
        <v>606</v>
      </c>
      <c r="O818" s="142"/>
      <c r="P818" s="201"/>
    </row>
    <row r="819" spans="1:17">
      <c r="A819" s="71" t="s">
        <v>459</v>
      </c>
      <c r="B819" s="93"/>
      <c r="C819" s="93"/>
      <c r="D819" s="93"/>
      <c r="E819" s="75"/>
      <c r="F819" s="76" t="s">
        <v>119</v>
      </c>
      <c r="G819" s="439"/>
      <c r="H819" s="76"/>
      <c r="I819" s="394">
        <v>0</v>
      </c>
      <c r="J819" s="22"/>
      <c r="K819" s="459" t="s">
        <v>30</v>
      </c>
      <c r="L819" s="418" t="s">
        <v>605</v>
      </c>
      <c r="M819" s="315" t="s">
        <v>606</v>
      </c>
      <c r="O819" s="142"/>
      <c r="P819" s="201"/>
      <c r="Q819" s="473"/>
    </row>
    <row r="820" spans="1:17">
      <c r="A820" s="72" t="s">
        <v>460</v>
      </c>
      <c r="B820" s="93"/>
      <c r="C820" s="93"/>
      <c r="D820" s="93"/>
      <c r="E820" s="71"/>
      <c r="F820" s="90"/>
      <c r="G820" s="283"/>
      <c r="H820" s="93"/>
      <c r="I820" s="392"/>
      <c r="J820" s="136"/>
      <c r="K820" s="331"/>
      <c r="L820" s="135"/>
      <c r="M820" s="95"/>
      <c r="O820" s="488"/>
      <c r="P820" s="201"/>
    </row>
    <row r="821" spans="1:17">
      <c r="A821" s="72" t="s">
        <v>854</v>
      </c>
      <c r="B821" s="93"/>
      <c r="C821" s="93"/>
      <c r="D821" s="93"/>
      <c r="E821" s="71"/>
      <c r="F821" s="90"/>
      <c r="G821" s="283"/>
      <c r="H821" s="93"/>
      <c r="I821" s="392"/>
      <c r="J821" s="136"/>
      <c r="K821" s="331"/>
      <c r="L821" s="135"/>
      <c r="M821" s="95"/>
      <c r="O821" s="488"/>
      <c r="P821" s="201"/>
    </row>
    <row r="822" spans="1:17">
      <c r="A822" s="71" t="s">
        <v>461</v>
      </c>
      <c r="B822" s="93"/>
      <c r="C822" s="93"/>
      <c r="D822" s="93"/>
      <c r="E822" s="75"/>
      <c r="F822" s="76" t="s">
        <v>462</v>
      </c>
      <c r="G822" s="439"/>
      <c r="H822" s="76"/>
      <c r="I822" s="394">
        <v>0</v>
      </c>
      <c r="J822" s="22"/>
      <c r="K822" s="459" t="s">
        <v>30</v>
      </c>
      <c r="L822" s="418" t="s">
        <v>605</v>
      </c>
      <c r="M822" s="315" t="s">
        <v>606</v>
      </c>
      <c r="O822" s="142"/>
      <c r="P822" s="201"/>
      <c r="Q822" s="473"/>
    </row>
    <row r="823" spans="1:17">
      <c r="A823" s="71" t="s">
        <v>463</v>
      </c>
      <c r="B823" s="93"/>
      <c r="C823" s="93"/>
      <c r="D823" s="93"/>
      <c r="E823" s="75"/>
      <c r="F823" s="76" t="s">
        <v>462</v>
      </c>
      <c r="G823" s="439"/>
      <c r="H823" s="76">
        <v>1</v>
      </c>
      <c r="I823" s="394">
        <v>0</v>
      </c>
      <c r="J823" s="22"/>
      <c r="K823" s="459" t="s">
        <v>30</v>
      </c>
      <c r="L823" s="418" t="s">
        <v>605</v>
      </c>
      <c r="M823" s="315" t="s">
        <v>606</v>
      </c>
      <c r="O823" s="142"/>
      <c r="P823" s="201"/>
      <c r="Q823" s="473"/>
    </row>
    <row r="824" spans="1:17">
      <c r="A824" s="72" t="s">
        <v>460</v>
      </c>
      <c r="B824" s="93"/>
      <c r="C824" s="93"/>
      <c r="D824" s="93"/>
      <c r="E824" s="71"/>
      <c r="F824" s="90"/>
      <c r="G824" s="283"/>
      <c r="H824" s="93"/>
      <c r="I824" s="392"/>
      <c r="J824" s="136"/>
      <c r="K824" s="331"/>
      <c r="L824" s="135"/>
      <c r="M824" s="95"/>
      <c r="O824" s="488"/>
      <c r="P824" s="201"/>
    </row>
    <row r="825" spans="1:17">
      <c r="A825" s="72" t="s">
        <v>566</v>
      </c>
      <c r="B825" s="93"/>
      <c r="C825" s="93"/>
      <c r="D825" s="93"/>
      <c r="E825" s="71"/>
      <c r="F825" s="90"/>
      <c r="G825" s="283"/>
      <c r="H825" s="93"/>
      <c r="I825" s="392"/>
      <c r="J825" s="136"/>
      <c r="K825" s="490"/>
      <c r="L825" s="135"/>
      <c r="M825" s="95"/>
      <c r="O825" s="488"/>
      <c r="P825" s="201"/>
    </row>
    <row r="826" spans="1:17">
      <c r="A826" s="71" t="s">
        <v>464</v>
      </c>
      <c r="B826" s="93"/>
      <c r="C826" s="93"/>
      <c r="D826" s="93"/>
      <c r="E826" s="75"/>
      <c r="F826" s="76" t="s">
        <v>119</v>
      </c>
      <c r="G826" s="439"/>
      <c r="H826" s="76" t="s">
        <v>465</v>
      </c>
      <c r="I826" s="394">
        <v>8</v>
      </c>
      <c r="J826" s="22"/>
      <c r="K826" s="459" t="s">
        <v>30</v>
      </c>
      <c r="L826" s="418" t="s">
        <v>605</v>
      </c>
      <c r="M826" s="315" t="s">
        <v>606</v>
      </c>
      <c r="O826" s="142"/>
      <c r="P826" s="201"/>
      <c r="Q826" s="473"/>
    </row>
    <row r="827" spans="1:17">
      <c r="A827" s="71" t="s">
        <v>466</v>
      </c>
      <c r="B827" s="93"/>
      <c r="C827" s="93"/>
      <c r="D827" s="93"/>
      <c r="E827" s="75"/>
      <c r="F827" s="76" t="s">
        <v>119</v>
      </c>
      <c r="G827" s="439"/>
      <c r="H827" s="76" t="s">
        <v>465</v>
      </c>
      <c r="I827" s="394">
        <v>4</v>
      </c>
      <c r="J827" s="22"/>
      <c r="K827" s="459" t="s">
        <v>30</v>
      </c>
      <c r="L827" s="418" t="s">
        <v>605</v>
      </c>
      <c r="M827" s="315" t="s">
        <v>606</v>
      </c>
      <c r="O827" s="142"/>
      <c r="P827" s="201"/>
      <c r="Q827" s="473"/>
    </row>
    <row r="828" spans="1:17">
      <c r="A828" s="71" t="s">
        <v>467</v>
      </c>
      <c r="B828" s="93"/>
      <c r="C828" s="93"/>
      <c r="D828" s="93"/>
      <c r="E828" s="75"/>
      <c r="F828" s="76" t="s">
        <v>119</v>
      </c>
      <c r="G828" s="439"/>
      <c r="H828" s="76" t="s">
        <v>465</v>
      </c>
      <c r="I828" s="394">
        <v>4</v>
      </c>
      <c r="J828" s="22"/>
      <c r="K828" s="459" t="s">
        <v>30</v>
      </c>
      <c r="L828" s="418" t="s">
        <v>605</v>
      </c>
      <c r="M828" s="315" t="s">
        <v>606</v>
      </c>
      <c r="O828" s="142"/>
      <c r="P828" s="201"/>
      <c r="Q828" s="473"/>
    </row>
    <row r="829" spans="1:17">
      <c r="A829" s="71" t="s">
        <v>468</v>
      </c>
      <c r="B829" s="93"/>
      <c r="C829" s="93"/>
      <c r="D829" s="93"/>
      <c r="E829" s="75"/>
      <c r="F829" s="76" t="s">
        <v>119</v>
      </c>
      <c r="G829" s="439"/>
      <c r="H829" s="76" t="s">
        <v>465</v>
      </c>
      <c r="I829" s="394">
        <v>4</v>
      </c>
      <c r="J829" s="22"/>
      <c r="K829" s="459" t="s">
        <v>30</v>
      </c>
      <c r="L829" s="418" t="s">
        <v>605</v>
      </c>
      <c r="M829" s="315" t="s">
        <v>606</v>
      </c>
      <c r="O829" s="142"/>
      <c r="Q829" s="473"/>
    </row>
    <row r="830" spans="1:17">
      <c r="A830" s="71" t="s">
        <v>458</v>
      </c>
      <c r="B830" s="93"/>
      <c r="C830" s="93"/>
      <c r="D830" s="93"/>
      <c r="E830" s="75"/>
      <c r="F830" s="76" t="s">
        <v>119</v>
      </c>
      <c r="G830" s="439"/>
      <c r="H830" s="76" t="s">
        <v>465</v>
      </c>
      <c r="I830" s="394">
        <v>8</v>
      </c>
      <c r="J830" s="22"/>
      <c r="K830" s="459" t="s">
        <v>30</v>
      </c>
      <c r="L830" s="418" t="s">
        <v>605</v>
      </c>
      <c r="M830" s="315" t="s">
        <v>606</v>
      </c>
      <c r="O830" s="142"/>
      <c r="Q830" s="473"/>
    </row>
    <row r="831" spans="1:17">
      <c r="A831" s="71"/>
      <c r="B831" s="93"/>
      <c r="C831" s="93"/>
      <c r="D831" s="93"/>
      <c r="E831" s="75"/>
      <c r="F831" s="76" t="s">
        <v>827</v>
      </c>
      <c r="G831" s="439"/>
      <c r="H831" s="76"/>
      <c r="I831" s="394"/>
      <c r="J831" s="22"/>
      <c r="K831" s="334"/>
      <c r="L831" s="418"/>
      <c r="M831" s="426"/>
      <c r="O831" s="142"/>
    </row>
    <row r="832" spans="1:17">
      <c r="A832" s="71" t="s">
        <v>469</v>
      </c>
      <c r="B832" s="93"/>
      <c r="C832" s="93"/>
      <c r="D832" s="93"/>
      <c r="E832" s="75"/>
      <c r="F832" s="76" t="s">
        <v>119</v>
      </c>
      <c r="G832" s="439"/>
      <c r="H832" s="76" t="s">
        <v>465</v>
      </c>
      <c r="I832" s="394">
        <v>0</v>
      </c>
      <c r="J832" s="22"/>
      <c r="K832" s="459" t="s">
        <v>30</v>
      </c>
      <c r="L832" s="418" t="s">
        <v>605</v>
      </c>
      <c r="M832" s="315" t="s">
        <v>606</v>
      </c>
      <c r="O832" s="142"/>
    </row>
    <row r="833" spans="1:17">
      <c r="A833" s="72" t="s">
        <v>460</v>
      </c>
      <c r="B833" s="93"/>
      <c r="C833" s="93"/>
      <c r="D833" s="93"/>
      <c r="E833" s="71"/>
      <c r="F833" s="97" t="s">
        <v>470</v>
      </c>
      <c r="G833" s="285"/>
      <c r="H833" s="93"/>
      <c r="I833" s="392"/>
      <c r="J833" s="136"/>
      <c r="K833" s="331"/>
      <c r="L833" s="135"/>
      <c r="M833" s="95"/>
      <c r="O833" s="488"/>
    </row>
    <row r="834" spans="1:17">
      <c r="A834" s="72" t="s">
        <v>610</v>
      </c>
      <c r="B834" s="93"/>
      <c r="C834" s="93"/>
      <c r="D834" s="93"/>
      <c r="E834" s="71"/>
      <c r="F834" s="90"/>
      <c r="G834" s="283"/>
      <c r="H834" s="93"/>
      <c r="I834" s="392"/>
      <c r="J834" s="136"/>
      <c r="K834" s="331"/>
      <c r="L834" s="135"/>
      <c r="M834" s="95"/>
      <c r="O834" s="488"/>
    </row>
    <row r="835" spans="1:17">
      <c r="A835" s="71" t="s">
        <v>471</v>
      </c>
      <c r="B835" s="93"/>
      <c r="C835" s="93"/>
      <c r="D835" s="93"/>
      <c r="E835" s="75"/>
      <c r="F835" s="76" t="s">
        <v>119</v>
      </c>
      <c r="G835" s="439"/>
      <c r="H835" s="76" t="s">
        <v>370</v>
      </c>
      <c r="I835" s="394">
        <v>0</v>
      </c>
      <c r="J835" s="22"/>
      <c r="K835" s="459" t="s">
        <v>30</v>
      </c>
      <c r="L835" s="418" t="s">
        <v>605</v>
      </c>
      <c r="M835" s="315" t="s">
        <v>606</v>
      </c>
      <c r="O835" s="142"/>
      <c r="Q835" s="473"/>
    </row>
    <row r="836" spans="1:17">
      <c r="A836" s="71" t="s">
        <v>472</v>
      </c>
      <c r="B836" s="93"/>
      <c r="C836" s="93"/>
      <c r="D836" s="93"/>
      <c r="E836" s="75"/>
      <c r="F836" s="76" t="s">
        <v>119</v>
      </c>
      <c r="G836" s="439"/>
      <c r="H836" s="76" t="s">
        <v>370</v>
      </c>
      <c r="I836" s="394">
        <v>0</v>
      </c>
      <c r="J836" s="22"/>
      <c r="K836" s="459" t="s">
        <v>30</v>
      </c>
      <c r="L836" s="418" t="s">
        <v>605</v>
      </c>
      <c r="M836" s="315" t="s">
        <v>606</v>
      </c>
      <c r="O836" s="142"/>
      <c r="Q836" s="473"/>
    </row>
    <row r="837" spans="1:17">
      <c r="A837" s="72" t="s">
        <v>460</v>
      </c>
      <c r="B837" s="93"/>
      <c r="C837" s="93"/>
      <c r="D837" s="93"/>
      <c r="E837" s="71"/>
      <c r="F837" s="97" t="s">
        <v>470</v>
      </c>
      <c r="G837" s="283"/>
      <c r="H837" s="93"/>
      <c r="I837" s="392"/>
      <c r="J837" s="136"/>
      <c r="K837" s="331"/>
      <c r="L837" s="135"/>
      <c r="M837" s="95"/>
      <c r="O837" s="488"/>
    </row>
    <row r="838" spans="1:17">
      <c r="A838" s="72" t="s">
        <v>792</v>
      </c>
      <c r="B838" s="93"/>
      <c r="C838" s="93"/>
      <c r="D838" s="93"/>
      <c r="E838" s="71"/>
      <c r="F838" s="90"/>
      <c r="G838" s="283"/>
      <c r="H838" s="93"/>
      <c r="I838" s="392"/>
      <c r="J838" s="136"/>
      <c r="K838" s="331"/>
      <c r="L838" s="135"/>
      <c r="M838" s="95"/>
      <c r="O838" s="488"/>
    </row>
    <row r="839" spans="1:17">
      <c r="A839" s="71" t="s">
        <v>473</v>
      </c>
      <c r="B839" s="93"/>
      <c r="C839" s="93"/>
      <c r="D839" s="93"/>
      <c r="E839" s="75"/>
      <c r="F839" s="76" t="s">
        <v>119</v>
      </c>
      <c r="G839" s="439"/>
      <c r="H839" s="76" t="s">
        <v>370</v>
      </c>
      <c r="I839" s="394">
        <v>0</v>
      </c>
      <c r="J839" s="22"/>
      <c r="K839" s="459" t="s">
        <v>30</v>
      </c>
      <c r="L839" s="418" t="s">
        <v>605</v>
      </c>
      <c r="M839" s="315" t="s">
        <v>606</v>
      </c>
      <c r="O839" s="142"/>
      <c r="Q839" s="473"/>
    </row>
    <row r="840" spans="1:17">
      <c r="A840" s="71" t="s">
        <v>474</v>
      </c>
      <c r="B840" s="93"/>
      <c r="C840" s="93"/>
      <c r="D840" s="93"/>
      <c r="E840" s="75"/>
      <c r="F840" s="76" t="s">
        <v>119</v>
      </c>
      <c r="G840" s="439"/>
      <c r="H840" s="76" t="s">
        <v>370</v>
      </c>
      <c r="I840" s="394">
        <v>0</v>
      </c>
      <c r="J840" s="22"/>
      <c r="K840" s="459" t="s">
        <v>30</v>
      </c>
      <c r="L840" s="418" t="s">
        <v>605</v>
      </c>
      <c r="M840" s="315" t="s">
        <v>606</v>
      </c>
      <c r="O840" s="142"/>
      <c r="Q840" s="473"/>
    </row>
    <row r="841" spans="1:17">
      <c r="A841" s="71" t="s">
        <v>475</v>
      </c>
      <c r="B841" s="93"/>
      <c r="C841" s="93"/>
      <c r="D841" s="93"/>
      <c r="E841" s="75"/>
      <c r="F841" s="76" t="s">
        <v>119</v>
      </c>
      <c r="G841" s="439"/>
      <c r="H841" s="76" t="s">
        <v>370</v>
      </c>
      <c r="I841" s="394">
        <v>0</v>
      </c>
      <c r="J841" s="22"/>
      <c r="K841" s="459" t="s">
        <v>30</v>
      </c>
      <c r="L841" s="418" t="s">
        <v>605</v>
      </c>
      <c r="M841" s="315" t="s">
        <v>606</v>
      </c>
      <c r="O841" s="142"/>
      <c r="Q841" s="473"/>
    </row>
    <row r="842" spans="1:17">
      <c r="A842" s="71" t="s">
        <v>476</v>
      </c>
      <c r="B842" s="93"/>
      <c r="C842" s="93"/>
      <c r="D842" s="93"/>
      <c r="E842" s="75"/>
      <c r="F842" s="76" t="s">
        <v>119</v>
      </c>
      <c r="G842" s="439"/>
      <c r="H842" s="76" t="s">
        <v>370</v>
      </c>
      <c r="I842" s="394">
        <v>0</v>
      </c>
      <c r="J842" s="22"/>
      <c r="K842" s="459" t="s">
        <v>30</v>
      </c>
      <c r="L842" s="418" t="s">
        <v>605</v>
      </c>
      <c r="M842" s="315" t="s">
        <v>606</v>
      </c>
      <c r="O842" s="142"/>
      <c r="Q842" s="473"/>
    </row>
    <row r="843" spans="1:17">
      <c r="A843" s="71" t="s">
        <v>472</v>
      </c>
      <c r="B843" s="93"/>
      <c r="C843" s="93"/>
      <c r="D843" s="93"/>
      <c r="E843" s="75"/>
      <c r="F843" s="76" t="s">
        <v>119</v>
      </c>
      <c r="G843" s="439"/>
      <c r="H843" s="76" t="s">
        <v>370</v>
      </c>
      <c r="I843" s="394">
        <v>0</v>
      </c>
      <c r="J843" s="22"/>
      <c r="K843" s="459" t="s">
        <v>30</v>
      </c>
      <c r="L843" s="418" t="s">
        <v>605</v>
      </c>
      <c r="M843" s="315" t="s">
        <v>606</v>
      </c>
      <c r="O843" s="142"/>
      <c r="Q843" s="473"/>
    </row>
    <row r="844" spans="1:17">
      <c r="A844" s="72" t="s">
        <v>460</v>
      </c>
      <c r="B844" s="93"/>
      <c r="C844" s="93"/>
      <c r="D844" s="93"/>
      <c r="E844" s="71"/>
      <c r="F844" s="97" t="s">
        <v>470</v>
      </c>
      <c r="G844" s="283"/>
      <c r="H844" s="93"/>
      <c r="I844" s="392"/>
      <c r="J844" s="136"/>
      <c r="K844" s="331"/>
      <c r="L844" s="135"/>
      <c r="M844" s="95"/>
      <c r="O844" s="488"/>
    </row>
    <row r="845" spans="1:17">
      <c r="A845" s="72" t="s">
        <v>795</v>
      </c>
      <c r="B845" s="93"/>
      <c r="C845" s="93"/>
      <c r="D845" s="93"/>
      <c r="E845" s="71"/>
      <c r="F845" s="97"/>
      <c r="G845" s="283"/>
      <c r="H845" s="93"/>
      <c r="I845" s="392"/>
      <c r="J845" s="136"/>
      <c r="K845" s="331"/>
      <c r="L845" s="135"/>
      <c r="M845" s="95"/>
      <c r="O845" s="488"/>
    </row>
    <row r="846" spans="1:17">
      <c r="A846" s="71" t="s">
        <v>796</v>
      </c>
      <c r="B846" s="93"/>
      <c r="C846" s="93"/>
      <c r="D846" s="93"/>
      <c r="E846" s="75"/>
      <c r="F846" s="76" t="s">
        <v>462</v>
      </c>
      <c r="G846" s="439"/>
      <c r="H846" s="530" t="s">
        <v>241</v>
      </c>
      <c r="I846" s="531"/>
      <c r="J846" s="323"/>
      <c r="K846" s="459" t="s">
        <v>30</v>
      </c>
      <c r="L846" s="418" t="s">
        <v>605</v>
      </c>
      <c r="M846" s="315" t="s">
        <v>606</v>
      </c>
      <c r="O846" s="142"/>
    </row>
    <row r="847" spans="1:17">
      <c r="A847" s="71"/>
      <c r="B847" s="93"/>
      <c r="C847" s="93"/>
      <c r="D847" s="93"/>
      <c r="E847" s="71"/>
      <c r="G847" s="283"/>
      <c r="H847" s="93"/>
      <c r="I847" s="392"/>
      <c r="J847" s="324"/>
      <c r="K847" s="339"/>
      <c r="L847" s="325"/>
      <c r="M847" s="326"/>
      <c r="O847" s="488"/>
    </row>
    <row r="848" spans="1:17" ht="15" thickBot="1">
      <c r="A848" s="136"/>
      <c r="B848" s="72"/>
      <c r="C848" s="72"/>
      <c r="D848" s="72"/>
      <c r="E848" s="72"/>
      <c r="F848" s="72"/>
      <c r="G848" s="254"/>
      <c r="H848" s="72"/>
      <c r="I848" s="395" t="s">
        <v>477</v>
      </c>
      <c r="J848" s="240"/>
      <c r="K848" s="341" t="str">
        <f>A804</f>
        <v>15 SANACIJSKA DELA</v>
      </c>
      <c r="L848" s="525">
        <f>SUM(M806:M846)</f>
        <v>0</v>
      </c>
      <c r="M848" s="525"/>
      <c r="O848" s="475"/>
    </row>
    <row r="849" spans="1:17">
      <c r="A849" s="429"/>
      <c r="B849" s="428"/>
      <c r="C849" s="428"/>
      <c r="D849" s="428"/>
      <c r="E849" s="70"/>
      <c r="F849" s="421"/>
      <c r="G849" s="215"/>
      <c r="H849" s="403"/>
      <c r="I849" s="396"/>
      <c r="J849" s="403"/>
      <c r="K849" s="362"/>
      <c r="L849" s="142"/>
      <c r="M849" s="141"/>
      <c r="O849" s="142"/>
    </row>
    <row r="850" spans="1:17">
      <c r="A850" s="429"/>
      <c r="B850" s="428"/>
      <c r="C850" s="428"/>
      <c r="D850" s="428"/>
      <c r="E850" s="70"/>
      <c r="F850" s="421"/>
      <c r="G850" s="215"/>
      <c r="H850" s="403"/>
      <c r="I850" s="396"/>
      <c r="J850" s="403"/>
      <c r="K850" s="362"/>
      <c r="L850" s="142"/>
      <c r="M850" s="141"/>
      <c r="O850" s="142"/>
    </row>
    <row r="851" spans="1:17">
      <c r="A851" s="429"/>
      <c r="B851" s="428"/>
      <c r="C851" s="428"/>
      <c r="D851" s="428"/>
      <c r="E851" s="70"/>
      <c r="F851" s="421"/>
      <c r="G851" s="215"/>
      <c r="H851" s="403"/>
      <c r="I851" s="396"/>
      <c r="J851" s="403"/>
      <c r="K851" s="362"/>
      <c r="L851" s="142"/>
      <c r="M851" s="141"/>
      <c r="O851" s="142"/>
    </row>
    <row r="852" spans="1:17">
      <c r="A852" s="419" t="s">
        <v>567</v>
      </c>
      <c r="B852" s="428"/>
      <c r="C852" s="428"/>
      <c r="D852" s="428"/>
      <c r="E852" s="420"/>
      <c r="F852" s="402"/>
      <c r="G852" s="226"/>
      <c r="H852" s="404"/>
      <c r="I852" s="397"/>
      <c r="J852" s="404"/>
      <c r="K852" s="362"/>
      <c r="L852" s="412"/>
      <c r="M852" s="141"/>
      <c r="O852" s="142"/>
    </row>
    <row r="853" spans="1:17">
      <c r="A853" s="428" t="s">
        <v>478</v>
      </c>
      <c r="B853" s="428"/>
      <c r="C853" s="428"/>
      <c r="D853" s="428"/>
      <c r="E853" s="420"/>
      <c r="F853" s="402"/>
      <c r="G853" s="226"/>
      <c r="H853" s="404"/>
      <c r="I853" s="397"/>
      <c r="J853" s="404"/>
      <c r="K853" s="363"/>
      <c r="L853" s="412"/>
      <c r="M853" s="413"/>
      <c r="O853" s="142"/>
    </row>
    <row r="854" spans="1:17">
      <c r="A854" s="429" t="s">
        <v>479</v>
      </c>
      <c r="B854" s="428"/>
      <c r="C854" s="428"/>
      <c r="D854" s="428"/>
      <c r="E854" s="420"/>
      <c r="F854" s="402"/>
      <c r="G854" s="226"/>
      <c r="H854" s="404"/>
      <c r="I854" s="397"/>
      <c r="J854" s="404"/>
      <c r="K854" s="363"/>
      <c r="L854" s="412"/>
      <c r="M854" s="413"/>
      <c r="O854" s="142"/>
    </row>
    <row r="855" spans="1:17">
      <c r="A855" s="428"/>
      <c r="B855" s="428"/>
      <c r="C855" s="428"/>
      <c r="D855" s="428"/>
      <c r="E855" s="420"/>
      <c r="F855" s="402"/>
      <c r="G855" s="226"/>
      <c r="H855" s="404"/>
      <c r="I855" s="397"/>
      <c r="J855" s="404"/>
      <c r="K855" s="363"/>
      <c r="L855" s="412"/>
      <c r="M855" s="413"/>
      <c r="O855" s="142"/>
    </row>
    <row r="856" spans="1:17">
      <c r="A856" s="419" t="s">
        <v>568</v>
      </c>
      <c r="B856" s="428"/>
      <c r="C856" s="428"/>
      <c r="D856" s="428"/>
      <c r="E856" s="420"/>
      <c r="F856" s="402"/>
      <c r="G856" s="226"/>
      <c r="H856" s="404"/>
      <c r="I856" s="397"/>
      <c r="J856" s="404"/>
      <c r="K856" s="363"/>
      <c r="L856" s="412"/>
      <c r="M856" s="413"/>
      <c r="O856" s="142"/>
    </row>
    <row r="857" spans="1:17">
      <c r="A857" s="419" t="s">
        <v>480</v>
      </c>
      <c r="B857" s="428"/>
      <c r="C857" s="428"/>
      <c r="D857" s="428"/>
      <c r="E857" s="422"/>
      <c r="F857" s="423" t="s">
        <v>121</v>
      </c>
      <c r="G857" s="430">
        <v>1</v>
      </c>
      <c r="H857" s="424"/>
      <c r="I857" s="236"/>
      <c r="J857" s="424" t="s">
        <v>822</v>
      </c>
      <c r="K857" s="334">
        <v>1</v>
      </c>
      <c r="L857" s="427"/>
      <c r="M857" s="426">
        <f>L857*K857</f>
        <v>0</v>
      </c>
      <c r="O857" s="142"/>
      <c r="Q857" s="473"/>
    </row>
    <row r="858" spans="1:17">
      <c r="A858" s="419"/>
      <c r="B858" s="428"/>
      <c r="C858" s="428"/>
      <c r="D858" s="428"/>
      <c r="E858" s="420"/>
      <c r="F858" s="402"/>
      <c r="G858" s="436"/>
      <c r="H858" s="428"/>
      <c r="I858" s="343"/>
      <c r="J858" s="428"/>
      <c r="K858" s="331"/>
      <c r="L858" s="134"/>
      <c r="M858" s="413"/>
      <c r="O858" s="144"/>
    </row>
    <row r="859" spans="1:17">
      <c r="A859" s="419" t="s">
        <v>569</v>
      </c>
      <c r="B859" s="428"/>
      <c r="C859" s="428"/>
      <c r="D859" s="428"/>
      <c r="E859" s="420"/>
      <c r="F859" s="402"/>
      <c r="G859" s="436"/>
      <c r="H859" s="404"/>
      <c r="I859" s="343"/>
      <c r="J859" s="404"/>
      <c r="K859" s="331"/>
      <c r="L859" s="412"/>
      <c r="M859" s="413"/>
      <c r="O859" s="142"/>
    </row>
    <row r="860" spans="1:17">
      <c r="A860" s="419" t="s">
        <v>480</v>
      </c>
      <c r="B860" s="428"/>
      <c r="C860" s="428"/>
      <c r="D860" s="428"/>
      <c r="E860" s="422"/>
      <c r="F860" s="423" t="s">
        <v>121</v>
      </c>
      <c r="G860" s="430">
        <v>1</v>
      </c>
      <c r="H860" s="424" t="s">
        <v>782</v>
      </c>
      <c r="I860" s="236"/>
      <c r="J860" s="424" t="s">
        <v>782</v>
      </c>
      <c r="K860" s="334">
        <v>1</v>
      </c>
      <c r="L860" s="427"/>
      <c r="M860" s="426">
        <f>L860*K860</f>
        <v>0</v>
      </c>
      <c r="O860" s="142"/>
      <c r="Q860" s="473"/>
    </row>
    <row r="861" spans="1:17">
      <c r="A861" s="419"/>
      <c r="B861" s="428"/>
      <c r="C861" s="428"/>
      <c r="D861" s="428"/>
      <c r="E861" s="136"/>
      <c r="F861" s="136"/>
      <c r="G861" s="254"/>
      <c r="H861" s="136"/>
      <c r="I861" s="331"/>
      <c r="J861" s="136"/>
      <c r="K861" s="331"/>
      <c r="L861" s="143"/>
      <c r="M861" s="143"/>
      <c r="O861" s="474"/>
    </row>
    <row r="862" spans="1:17">
      <c r="A862" s="419"/>
      <c r="B862" s="428"/>
      <c r="C862" s="428"/>
      <c r="D862" s="428"/>
      <c r="E862" s="136"/>
      <c r="F862" s="136"/>
      <c r="G862" s="254"/>
      <c r="H862" s="136"/>
      <c r="I862" s="331"/>
      <c r="J862" s="136"/>
      <c r="K862" s="331"/>
      <c r="L862" s="143"/>
      <c r="M862" s="143"/>
      <c r="O862" s="474"/>
    </row>
    <row r="863" spans="1:17">
      <c r="A863" s="72" t="s">
        <v>611</v>
      </c>
      <c r="B863" s="71"/>
      <c r="C863" s="71"/>
      <c r="D863" s="71"/>
      <c r="E863" s="77"/>
      <c r="F863" s="73"/>
      <c r="G863" s="316"/>
      <c r="H863" s="73"/>
      <c r="I863" s="361"/>
      <c r="J863" s="74"/>
      <c r="K863" s="361"/>
      <c r="L863" s="134"/>
      <c r="M863" s="413"/>
      <c r="O863" s="144"/>
    </row>
    <row r="864" spans="1:17">
      <c r="A864" s="72" t="s">
        <v>480</v>
      </c>
      <c r="B864" s="71"/>
      <c r="C864" s="71"/>
      <c r="D864" s="71"/>
      <c r="E864" s="78"/>
      <c r="F864" s="76" t="s">
        <v>121</v>
      </c>
      <c r="G864" s="465">
        <v>0</v>
      </c>
      <c r="H864" s="79">
        <v>1</v>
      </c>
      <c r="I864" s="394"/>
      <c r="J864" s="424">
        <v>1</v>
      </c>
      <c r="K864" s="459" t="s">
        <v>30</v>
      </c>
      <c r="L864" s="418" t="s">
        <v>605</v>
      </c>
      <c r="M864" s="315" t="s">
        <v>606</v>
      </c>
      <c r="O864" s="142"/>
      <c r="Q864" s="473"/>
    </row>
    <row r="865" spans="1:16382" ht="15" thickBot="1">
      <c r="A865" s="419"/>
      <c r="B865" s="428"/>
      <c r="C865" s="428"/>
      <c r="D865" s="428"/>
      <c r="E865" s="59"/>
      <c r="F865" s="44"/>
      <c r="G865" s="250"/>
      <c r="H865" s="43"/>
      <c r="I865" s="371"/>
      <c r="J865" s="43"/>
      <c r="K865" s="340" t="str">
        <f>A852</f>
        <v>16 KONČNA POROČILA Z OCENO IZVEDENIH DEL</v>
      </c>
      <c r="L865" s="527">
        <f>SUM(M857:M864)</f>
        <v>0</v>
      </c>
      <c r="M865" s="527"/>
      <c r="O865" s="475"/>
    </row>
    <row r="866" spans="1:16382">
      <c r="A866" s="419"/>
      <c r="B866" s="428"/>
      <c r="C866" s="428"/>
      <c r="D866" s="428"/>
      <c r="E866" s="420"/>
      <c r="F866" s="136"/>
      <c r="G866" s="254"/>
      <c r="H866" s="136"/>
      <c r="I866" s="331"/>
      <c r="J866" s="136"/>
      <c r="K866" s="331"/>
      <c r="L866" s="142"/>
      <c r="M866" s="141"/>
      <c r="O866" s="142"/>
    </row>
    <row r="867" spans="1:16382">
      <c r="A867" s="419" t="s">
        <v>618</v>
      </c>
      <c r="B867" s="428"/>
      <c r="C867" s="428"/>
      <c r="D867" s="428"/>
      <c r="E867" s="420"/>
      <c r="F867" s="421"/>
      <c r="G867" s="431"/>
      <c r="H867" s="403"/>
      <c r="I867" s="256"/>
      <c r="J867" s="403"/>
      <c r="K867" s="335"/>
      <c r="L867" s="142"/>
      <c r="M867" s="141"/>
      <c r="O867" s="142"/>
    </row>
    <row r="868" spans="1:16382" ht="37.5" customHeight="1">
      <c r="A868" s="528" t="s">
        <v>619</v>
      </c>
      <c r="B868" s="528"/>
      <c r="C868" s="528"/>
      <c r="D868" s="528"/>
      <c r="E868" s="75"/>
      <c r="F868" s="423" t="s">
        <v>481</v>
      </c>
      <c r="G868" s="430">
        <v>600</v>
      </c>
      <c r="H868" s="207" t="s">
        <v>623</v>
      </c>
      <c r="I868" s="236" t="s">
        <v>30</v>
      </c>
      <c r="J868" s="207">
        <v>1</v>
      </c>
      <c r="K868" s="236">
        <v>25</v>
      </c>
      <c r="L868" s="427"/>
      <c r="M868" s="426">
        <f>L868*K868</f>
        <v>0</v>
      </c>
      <c r="O868" s="142"/>
      <c r="Q868" s="473"/>
    </row>
    <row r="869" spans="1:16382">
      <c r="A869" s="71" t="s">
        <v>621</v>
      </c>
      <c r="B869" s="71"/>
      <c r="C869" s="71"/>
      <c r="D869" s="71"/>
      <c r="E869" s="75" t="s">
        <v>622</v>
      </c>
      <c r="F869" s="423" t="s">
        <v>481</v>
      </c>
      <c r="G869" s="430">
        <v>350</v>
      </c>
      <c r="H869" s="208" t="s">
        <v>624</v>
      </c>
      <c r="I869" s="236" t="s">
        <v>30</v>
      </c>
      <c r="J869" s="209" t="s">
        <v>625</v>
      </c>
      <c r="K869" s="334">
        <v>25</v>
      </c>
      <c r="L869" s="427"/>
      <c r="M869" s="426">
        <f>L869*K869</f>
        <v>0</v>
      </c>
      <c r="O869" s="142"/>
      <c r="Q869" s="473"/>
      <c r="R869" s="206"/>
      <c r="S869" s="206"/>
      <c r="T869" s="206"/>
      <c r="U869" s="206"/>
      <c r="V869" s="206"/>
      <c r="W869" s="206"/>
      <c r="X869" s="206"/>
      <c r="Y869" s="206"/>
      <c r="Z869" s="206"/>
      <c r="AA869" s="206"/>
      <c r="AB869" s="206"/>
      <c r="AC869" s="206"/>
      <c r="AD869" s="206"/>
      <c r="AE869" s="206"/>
      <c r="AF869" s="206"/>
      <c r="AG869" s="206"/>
      <c r="AH869" s="206"/>
      <c r="AI869" s="206"/>
      <c r="AJ869" s="206"/>
      <c r="AK869" s="206"/>
      <c r="AL869" s="206"/>
      <c r="AM869" s="206"/>
      <c r="AN869" s="206"/>
      <c r="AO869" s="206"/>
      <c r="AP869" s="206"/>
      <c r="AQ869" s="206"/>
      <c r="AR869" s="206"/>
      <c r="AS869" s="206"/>
      <c r="AT869" s="206"/>
      <c r="AU869" s="206"/>
      <c r="AV869" s="206"/>
      <c r="AW869" s="206"/>
      <c r="AX869" s="206"/>
      <c r="AY869" s="206"/>
      <c r="AZ869" s="206"/>
      <c r="BA869" s="206"/>
      <c r="BB869" s="206"/>
      <c r="BC869" s="206"/>
      <c r="BD869" s="206"/>
      <c r="BE869" s="206"/>
      <c r="BF869" s="206"/>
      <c r="BG869" s="206"/>
      <c r="BH869" s="206"/>
      <c r="BI869" s="206"/>
      <c r="BJ869" s="206"/>
      <c r="BK869" s="206"/>
      <c r="BL869" s="206"/>
      <c r="BM869" s="206"/>
      <c r="BN869" s="206"/>
      <c r="BO869" s="206"/>
      <c r="BP869" s="206"/>
      <c r="BQ869" s="206"/>
      <c r="BR869" s="206"/>
      <c r="BS869" s="206"/>
      <c r="BT869" s="206"/>
      <c r="BU869" s="206"/>
      <c r="BV869" s="206"/>
      <c r="BW869" s="206"/>
      <c r="BX869" s="206"/>
      <c r="BY869" s="206"/>
      <c r="BZ869" s="206"/>
      <c r="CA869" s="206"/>
      <c r="CB869" s="206"/>
      <c r="CC869" s="206"/>
      <c r="CD869" s="206"/>
      <c r="CE869" s="206"/>
      <c r="CF869" s="206"/>
      <c r="CG869" s="206"/>
      <c r="CH869" s="206"/>
      <c r="CI869" s="206"/>
      <c r="CJ869" s="206"/>
      <c r="CK869" s="206"/>
      <c r="CL869" s="206"/>
      <c r="CM869" s="206"/>
      <c r="CN869" s="206"/>
      <c r="CO869" s="206"/>
      <c r="CP869" s="206"/>
      <c r="CQ869" s="206"/>
      <c r="CR869" s="206"/>
      <c r="CS869" s="206"/>
      <c r="CT869" s="206"/>
      <c r="CU869" s="206"/>
      <c r="CV869" s="206"/>
      <c r="CW869" s="206"/>
      <c r="CX869" s="206"/>
      <c r="CY869" s="206"/>
      <c r="CZ869" s="206"/>
      <c r="DA869" s="206"/>
      <c r="DB869" s="206"/>
      <c r="DC869" s="206"/>
      <c r="DD869" s="206"/>
      <c r="DE869" s="206"/>
      <c r="DF869" s="206"/>
      <c r="DG869" s="206"/>
      <c r="DH869" s="206"/>
      <c r="DI869" s="206"/>
      <c r="DJ869" s="206"/>
      <c r="DK869" s="206"/>
      <c r="DL869" s="206"/>
      <c r="DM869" s="206"/>
      <c r="DN869" s="206"/>
      <c r="DO869" s="206"/>
      <c r="DP869" s="206"/>
      <c r="DQ869" s="206"/>
      <c r="DR869" s="206"/>
      <c r="DS869" s="206"/>
      <c r="DT869" s="206"/>
      <c r="DU869" s="206"/>
      <c r="DV869" s="206"/>
      <c r="DW869" s="206"/>
      <c r="DX869" s="206"/>
      <c r="DY869" s="206"/>
      <c r="DZ869" s="206"/>
      <c r="EA869" s="206"/>
      <c r="EB869" s="206"/>
      <c r="EC869" s="206"/>
      <c r="ED869" s="206"/>
      <c r="EE869" s="206"/>
      <c r="EF869" s="206"/>
      <c r="EG869" s="206"/>
      <c r="EH869" s="206"/>
      <c r="EI869" s="206"/>
      <c r="EJ869" s="206"/>
      <c r="EK869" s="206"/>
      <c r="EL869" s="206"/>
      <c r="EM869" s="206"/>
      <c r="EN869" s="206"/>
      <c r="EO869" s="206"/>
      <c r="EP869" s="206"/>
      <c r="EQ869" s="206"/>
      <c r="ER869" s="206"/>
      <c r="ES869" s="206"/>
      <c r="ET869" s="206"/>
      <c r="EU869" s="206"/>
      <c r="EV869" s="206"/>
      <c r="EW869" s="206"/>
      <c r="EX869" s="206"/>
      <c r="EY869" s="206"/>
      <c r="EZ869" s="206"/>
      <c r="FA869" s="206"/>
      <c r="FB869" s="206"/>
      <c r="FC869" s="206"/>
      <c r="FD869" s="206"/>
      <c r="FE869" s="206"/>
      <c r="FF869" s="206"/>
      <c r="FG869" s="206"/>
      <c r="FH869" s="206"/>
      <c r="FI869" s="206"/>
      <c r="FJ869" s="206"/>
      <c r="FK869" s="206"/>
      <c r="FL869" s="206"/>
      <c r="FM869" s="206"/>
      <c r="FN869" s="206"/>
      <c r="FO869" s="206"/>
      <c r="FP869" s="206"/>
      <c r="FQ869" s="206"/>
      <c r="FR869" s="206"/>
      <c r="FS869" s="206"/>
      <c r="FT869" s="206"/>
      <c r="FU869" s="206"/>
      <c r="FV869" s="206"/>
      <c r="FW869" s="206"/>
      <c r="FX869" s="206"/>
      <c r="FY869" s="206"/>
      <c r="FZ869" s="206"/>
      <c r="GA869" s="206"/>
      <c r="GB869" s="206"/>
      <c r="GC869" s="206"/>
      <c r="GD869" s="206"/>
      <c r="GE869" s="206"/>
      <c r="GF869" s="206"/>
      <c r="GG869" s="206"/>
      <c r="GH869" s="206"/>
      <c r="GI869" s="206"/>
      <c r="GJ869" s="206"/>
      <c r="GK869" s="206"/>
      <c r="GL869" s="206"/>
      <c r="GM869" s="206"/>
      <c r="GN869" s="206"/>
      <c r="GO869" s="206"/>
      <c r="GP869" s="206"/>
      <c r="GQ869" s="206"/>
      <c r="GR869" s="206"/>
      <c r="GS869" s="206"/>
      <c r="GT869" s="206"/>
      <c r="GU869" s="206"/>
      <c r="GV869" s="206"/>
      <c r="GW869" s="206"/>
      <c r="GX869" s="206"/>
      <c r="GY869" s="206"/>
      <c r="GZ869" s="206"/>
      <c r="HA869" s="206"/>
      <c r="HB869" s="206"/>
      <c r="HC869" s="206"/>
      <c r="HD869" s="206"/>
      <c r="HE869" s="206"/>
      <c r="HF869" s="206"/>
      <c r="HG869" s="206"/>
      <c r="HH869" s="206"/>
      <c r="HI869" s="206"/>
      <c r="HJ869" s="206"/>
      <c r="HK869" s="206"/>
      <c r="HL869" s="206"/>
      <c r="HM869" s="206"/>
      <c r="HN869" s="206"/>
      <c r="HO869" s="206"/>
      <c r="HP869" s="206"/>
      <c r="HQ869" s="206"/>
      <c r="HR869" s="206"/>
      <c r="HS869" s="206"/>
      <c r="HT869" s="206"/>
      <c r="HU869" s="206"/>
      <c r="HV869" s="206"/>
      <c r="HW869" s="206"/>
      <c r="HX869" s="206"/>
      <c r="HY869" s="206"/>
      <c r="HZ869" s="206"/>
      <c r="IA869" s="206"/>
      <c r="IB869" s="206"/>
      <c r="IC869" s="206"/>
      <c r="ID869" s="206"/>
      <c r="IE869" s="206"/>
      <c r="IF869" s="206"/>
      <c r="IG869" s="206"/>
      <c r="IH869" s="206"/>
      <c r="II869" s="206"/>
      <c r="IJ869" s="206"/>
      <c r="IK869" s="206"/>
      <c r="IL869" s="206"/>
      <c r="IM869" s="206"/>
      <c r="IN869" s="206"/>
      <c r="IO869" s="206"/>
      <c r="IP869" s="206"/>
      <c r="IQ869" s="206"/>
      <c r="IR869" s="206"/>
      <c r="IS869" s="206"/>
      <c r="IT869" s="206"/>
      <c r="IU869" s="206"/>
      <c r="IV869" s="206"/>
      <c r="IW869" s="206"/>
      <c r="IX869" s="206"/>
      <c r="IY869" s="206"/>
      <c r="IZ869" s="206"/>
      <c r="JA869" s="206"/>
      <c r="JB869" s="206"/>
      <c r="JC869" s="206"/>
      <c r="JD869" s="206"/>
      <c r="JE869" s="206"/>
      <c r="JF869" s="206"/>
      <c r="JG869" s="206"/>
      <c r="JH869" s="206"/>
      <c r="JI869" s="206"/>
      <c r="JJ869" s="206"/>
      <c r="JK869" s="206"/>
      <c r="JL869" s="206"/>
      <c r="JM869" s="206"/>
      <c r="JN869" s="206"/>
      <c r="JO869" s="206"/>
      <c r="JP869" s="206"/>
      <c r="JQ869" s="206"/>
      <c r="JR869" s="206"/>
      <c r="JS869" s="206"/>
      <c r="JT869" s="206"/>
      <c r="JU869" s="206"/>
      <c r="JV869" s="206"/>
      <c r="JW869" s="206"/>
      <c r="JX869" s="206"/>
      <c r="JY869" s="206"/>
      <c r="JZ869" s="206"/>
      <c r="KA869" s="206"/>
      <c r="KB869" s="206"/>
      <c r="KC869" s="206"/>
      <c r="KD869" s="206"/>
      <c r="KE869" s="206"/>
      <c r="KF869" s="206"/>
      <c r="KG869" s="206"/>
      <c r="KH869" s="206"/>
      <c r="KI869" s="206"/>
      <c r="KJ869" s="206"/>
      <c r="KK869" s="206"/>
      <c r="KL869" s="206"/>
      <c r="KM869" s="206"/>
      <c r="KN869" s="206"/>
      <c r="KO869" s="206"/>
      <c r="KP869" s="206"/>
      <c r="KQ869" s="206"/>
      <c r="KR869" s="206"/>
      <c r="KS869" s="206"/>
      <c r="KT869" s="206"/>
      <c r="KU869" s="206"/>
      <c r="KV869" s="206"/>
      <c r="KW869" s="206"/>
      <c r="KX869" s="206"/>
      <c r="KY869" s="206"/>
      <c r="KZ869" s="206"/>
      <c r="LA869" s="206"/>
      <c r="LB869" s="206"/>
      <c r="LC869" s="206"/>
      <c r="LD869" s="206"/>
      <c r="LE869" s="206"/>
      <c r="LF869" s="206"/>
      <c r="LG869" s="206"/>
      <c r="LH869" s="206"/>
      <c r="LI869" s="206"/>
      <c r="LJ869" s="206"/>
      <c r="LK869" s="206"/>
      <c r="LL869" s="206"/>
      <c r="LM869" s="206"/>
      <c r="LN869" s="206"/>
      <c r="LO869" s="206"/>
      <c r="LP869" s="206"/>
      <c r="LQ869" s="206"/>
      <c r="LR869" s="206"/>
      <c r="LS869" s="206"/>
      <c r="LT869" s="206"/>
      <c r="LU869" s="206"/>
      <c r="LV869" s="206"/>
      <c r="LW869" s="206"/>
      <c r="LX869" s="206"/>
      <c r="LY869" s="206"/>
      <c r="LZ869" s="206"/>
      <c r="MA869" s="206"/>
      <c r="MB869" s="206"/>
      <c r="MC869" s="206"/>
      <c r="MD869" s="206"/>
      <c r="ME869" s="206"/>
      <c r="MF869" s="206"/>
      <c r="MG869" s="206"/>
      <c r="MH869" s="206"/>
      <c r="MI869" s="206"/>
      <c r="MJ869" s="206"/>
      <c r="MK869" s="206"/>
      <c r="ML869" s="206"/>
      <c r="MM869" s="206"/>
      <c r="MN869" s="206"/>
      <c r="MO869" s="206"/>
      <c r="MP869" s="206"/>
      <c r="MQ869" s="206"/>
      <c r="MR869" s="206"/>
      <c r="MS869" s="206"/>
      <c r="MT869" s="206"/>
      <c r="MU869" s="206"/>
      <c r="MV869" s="206"/>
      <c r="MW869" s="206"/>
      <c r="MX869" s="206"/>
      <c r="MY869" s="206"/>
      <c r="MZ869" s="206"/>
      <c r="NA869" s="206"/>
      <c r="NB869" s="206"/>
      <c r="NC869" s="206"/>
      <c r="ND869" s="206"/>
      <c r="NE869" s="206"/>
      <c r="NF869" s="206"/>
      <c r="NG869" s="206"/>
      <c r="NH869" s="206"/>
      <c r="NI869" s="206"/>
      <c r="NJ869" s="206"/>
      <c r="NK869" s="206"/>
      <c r="NL869" s="206"/>
      <c r="NM869" s="206"/>
      <c r="NN869" s="206"/>
      <c r="NO869" s="206"/>
      <c r="NP869" s="206"/>
      <c r="NQ869" s="206"/>
      <c r="NR869" s="206"/>
      <c r="NS869" s="206"/>
      <c r="NT869" s="206"/>
      <c r="NU869" s="206"/>
      <c r="NV869" s="206"/>
      <c r="NW869" s="206"/>
      <c r="NX869" s="206"/>
      <c r="NY869" s="206"/>
      <c r="NZ869" s="206"/>
      <c r="OA869" s="206"/>
      <c r="OB869" s="206"/>
      <c r="OC869" s="206"/>
      <c r="OD869" s="206"/>
      <c r="OE869" s="206"/>
      <c r="OF869" s="206"/>
      <c r="OG869" s="206"/>
      <c r="OH869" s="206"/>
      <c r="OI869" s="206"/>
      <c r="OJ869" s="206"/>
      <c r="OK869" s="206"/>
      <c r="OL869" s="206"/>
      <c r="OM869" s="206"/>
      <c r="ON869" s="206"/>
      <c r="OO869" s="206"/>
      <c r="OP869" s="206"/>
      <c r="OQ869" s="206"/>
      <c r="OR869" s="206"/>
      <c r="OS869" s="206"/>
      <c r="OT869" s="206"/>
      <c r="OU869" s="206"/>
      <c r="OV869" s="206"/>
      <c r="OW869" s="206"/>
      <c r="OX869" s="206"/>
      <c r="OY869" s="206"/>
      <c r="OZ869" s="206"/>
      <c r="PA869" s="206"/>
      <c r="PB869" s="206"/>
      <c r="PC869" s="206"/>
      <c r="PD869" s="206"/>
      <c r="PE869" s="206"/>
      <c r="PF869" s="206"/>
      <c r="PG869" s="206"/>
      <c r="PH869" s="206"/>
      <c r="PI869" s="206"/>
      <c r="PJ869" s="206"/>
      <c r="PK869" s="206"/>
      <c r="PL869" s="206"/>
      <c r="PM869" s="206"/>
      <c r="PN869" s="206"/>
      <c r="PO869" s="206"/>
      <c r="PP869" s="206"/>
      <c r="PQ869" s="206"/>
      <c r="PR869" s="206"/>
      <c r="PS869" s="206"/>
      <c r="PT869" s="206"/>
      <c r="PU869" s="206"/>
      <c r="PV869" s="206"/>
      <c r="PW869" s="206"/>
      <c r="PX869" s="206"/>
      <c r="PY869" s="206"/>
      <c r="PZ869" s="206"/>
      <c r="QA869" s="206"/>
      <c r="QB869" s="206"/>
      <c r="QC869" s="206"/>
      <c r="QD869" s="206"/>
      <c r="QE869" s="206"/>
      <c r="QF869" s="206"/>
      <c r="QG869" s="206"/>
      <c r="QH869" s="206"/>
      <c r="QI869" s="206"/>
      <c r="QJ869" s="206"/>
      <c r="QK869" s="206"/>
      <c r="QL869" s="206"/>
      <c r="QM869" s="206"/>
      <c r="QN869" s="206"/>
      <c r="QO869" s="206"/>
      <c r="QP869" s="206"/>
      <c r="QQ869" s="206"/>
      <c r="QR869" s="206"/>
      <c r="QS869" s="206"/>
      <c r="QT869" s="206"/>
      <c r="QU869" s="206"/>
      <c r="QV869" s="206"/>
      <c r="QW869" s="206"/>
      <c r="QX869" s="206"/>
      <c r="QY869" s="206"/>
      <c r="QZ869" s="206"/>
      <c r="RA869" s="206"/>
      <c r="RB869" s="206"/>
      <c r="RC869" s="206"/>
      <c r="RD869" s="206"/>
      <c r="RE869" s="206"/>
      <c r="RF869" s="206"/>
      <c r="RG869" s="206"/>
      <c r="RH869" s="206"/>
      <c r="RI869" s="206"/>
      <c r="RJ869" s="206"/>
      <c r="RK869" s="206"/>
      <c r="RL869" s="206"/>
      <c r="RM869" s="206"/>
      <c r="RN869" s="206"/>
      <c r="RO869" s="206"/>
      <c r="RP869" s="206"/>
      <c r="RQ869" s="206"/>
      <c r="RR869" s="206"/>
      <c r="RS869" s="206"/>
      <c r="RT869" s="206"/>
      <c r="RU869" s="206"/>
      <c r="RV869" s="206"/>
      <c r="RW869" s="206"/>
      <c r="RX869" s="206"/>
      <c r="RY869" s="206"/>
      <c r="RZ869" s="206"/>
      <c r="SA869" s="206"/>
      <c r="SB869" s="206"/>
      <c r="SC869" s="206"/>
      <c r="SD869" s="206"/>
      <c r="SE869" s="206"/>
      <c r="SF869" s="206"/>
      <c r="SG869" s="206"/>
      <c r="SH869" s="206"/>
      <c r="SI869" s="206"/>
      <c r="SJ869" s="206"/>
      <c r="SK869" s="206"/>
      <c r="SL869" s="206"/>
      <c r="SM869" s="206"/>
      <c r="SN869" s="206"/>
      <c r="SO869" s="206"/>
      <c r="SP869" s="206"/>
      <c r="SQ869" s="206"/>
      <c r="SR869" s="206"/>
      <c r="SS869" s="206"/>
      <c r="ST869" s="206"/>
      <c r="SU869" s="206"/>
      <c r="SV869" s="206"/>
      <c r="SW869" s="206"/>
      <c r="SX869" s="206"/>
      <c r="SY869" s="206"/>
      <c r="SZ869" s="206"/>
      <c r="TA869" s="206"/>
      <c r="TB869" s="206"/>
      <c r="TC869" s="206"/>
      <c r="TD869" s="206"/>
      <c r="TE869" s="206"/>
      <c r="TF869" s="206"/>
      <c r="TG869" s="206"/>
      <c r="TH869" s="206"/>
      <c r="TI869" s="206"/>
      <c r="TJ869" s="206"/>
      <c r="TK869" s="206"/>
      <c r="TL869" s="206"/>
      <c r="TM869" s="206"/>
      <c r="TN869" s="206"/>
      <c r="TO869" s="206"/>
      <c r="TP869" s="206"/>
      <c r="TQ869" s="206"/>
      <c r="TR869" s="206"/>
      <c r="TS869" s="206"/>
      <c r="TT869" s="206"/>
      <c r="TU869" s="206"/>
      <c r="TV869" s="206"/>
      <c r="TW869" s="206"/>
      <c r="TX869" s="206"/>
      <c r="TY869" s="206"/>
      <c r="TZ869" s="206"/>
      <c r="UA869" s="206"/>
      <c r="UB869" s="206"/>
      <c r="UC869" s="206"/>
      <c r="UD869" s="206"/>
      <c r="UE869" s="206"/>
      <c r="UF869" s="206"/>
      <c r="UG869" s="206"/>
      <c r="UH869" s="206"/>
      <c r="UI869" s="206"/>
      <c r="UJ869" s="206"/>
      <c r="UK869" s="206"/>
      <c r="UL869" s="206"/>
      <c r="UM869" s="206"/>
      <c r="UN869" s="206"/>
      <c r="UO869" s="206"/>
      <c r="UP869" s="206"/>
      <c r="UQ869" s="206"/>
      <c r="UR869" s="206"/>
      <c r="US869" s="206"/>
      <c r="UT869" s="206"/>
      <c r="UU869" s="206"/>
      <c r="UV869" s="206"/>
      <c r="UW869" s="206"/>
      <c r="UX869" s="206"/>
      <c r="UY869" s="206"/>
      <c r="UZ869" s="206"/>
      <c r="VA869" s="206"/>
      <c r="VB869" s="206"/>
      <c r="VC869" s="206"/>
      <c r="VD869" s="206"/>
      <c r="VE869" s="206"/>
      <c r="VF869" s="206"/>
      <c r="VG869" s="206"/>
      <c r="VH869" s="206"/>
      <c r="VI869" s="206"/>
      <c r="VJ869" s="206"/>
      <c r="VK869" s="206"/>
      <c r="VL869" s="206"/>
      <c r="VM869" s="206"/>
      <c r="VN869" s="206"/>
      <c r="VO869" s="206"/>
      <c r="VP869" s="206"/>
      <c r="VQ869" s="206"/>
      <c r="VR869" s="206"/>
      <c r="VS869" s="206"/>
      <c r="VT869" s="206"/>
      <c r="VU869" s="206"/>
      <c r="VV869" s="206"/>
      <c r="VW869" s="206"/>
      <c r="VX869" s="206"/>
      <c r="VY869" s="206"/>
      <c r="VZ869" s="206"/>
      <c r="WA869" s="206"/>
      <c r="WB869" s="206"/>
      <c r="WC869" s="206"/>
      <c r="WD869" s="206"/>
      <c r="WE869" s="206"/>
      <c r="WF869" s="206"/>
      <c r="WG869" s="206"/>
      <c r="WH869" s="206"/>
      <c r="WI869" s="206"/>
      <c r="WJ869" s="206"/>
      <c r="WK869" s="206"/>
      <c r="WL869" s="206"/>
      <c r="WM869" s="206"/>
      <c r="WN869" s="206"/>
      <c r="WO869" s="206"/>
      <c r="WP869" s="206"/>
      <c r="WQ869" s="206"/>
      <c r="WR869" s="206"/>
      <c r="WS869" s="206"/>
      <c r="WT869" s="206"/>
      <c r="WU869" s="206"/>
      <c r="WV869" s="206"/>
      <c r="WW869" s="206"/>
      <c r="WX869" s="206"/>
      <c r="WY869" s="206"/>
      <c r="WZ869" s="206"/>
      <c r="XA869" s="206"/>
      <c r="XB869" s="206"/>
      <c r="XC869" s="206"/>
      <c r="XD869" s="206"/>
      <c r="XE869" s="206"/>
      <c r="XF869" s="206"/>
      <c r="XG869" s="206"/>
      <c r="XH869" s="206"/>
      <c r="XI869" s="206"/>
      <c r="XJ869" s="206"/>
      <c r="XK869" s="206"/>
      <c r="XL869" s="206"/>
      <c r="XM869" s="206"/>
      <c r="XN869" s="206"/>
      <c r="XO869" s="206"/>
      <c r="XP869" s="206"/>
      <c r="XQ869" s="206"/>
      <c r="XR869" s="206"/>
      <c r="XS869" s="206"/>
      <c r="XT869" s="206"/>
      <c r="XU869" s="206"/>
      <c r="XV869" s="206"/>
      <c r="XW869" s="206"/>
      <c r="XX869" s="206"/>
      <c r="XY869" s="206"/>
      <c r="XZ869" s="206"/>
      <c r="YA869" s="206"/>
      <c r="YB869" s="206"/>
      <c r="YC869" s="206"/>
      <c r="YD869" s="206"/>
      <c r="YE869" s="206"/>
      <c r="YF869" s="206"/>
      <c r="YG869" s="206"/>
      <c r="YH869" s="206"/>
      <c r="YI869" s="206"/>
      <c r="YJ869" s="206"/>
      <c r="YK869" s="206"/>
      <c r="YL869" s="206"/>
      <c r="YM869" s="206"/>
      <c r="YN869" s="206"/>
      <c r="YO869" s="206"/>
      <c r="YP869" s="206"/>
      <c r="YQ869" s="206"/>
      <c r="YR869" s="206"/>
      <c r="YS869" s="206"/>
      <c r="YT869" s="206"/>
      <c r="YU869" s="206"/>
      <c r="YV869" s="206"/>
      <c r="YW869" s="206"/>
      <c r="YX869" s="206"/>
      <c r="YY869" s="206"/>
      <c r="YZ869" s="206"/>
      <c r="ZA869" s="206"/>
      <c r="ZB869" s="206"/>
      <c r="ZC869" s="206"/>
      <c r="ZD869" s="206"/>
      <c r="ZE869" s="206"/>
      <c r="ZF869" s="206"/>
      <c r="ZG869" s="206"/>
      <c r="ZH869" s="206"/>
      <c r="ZI869" s="206"/>
      <c r="ZJ869" s="206"/>
      <c r="ZK869" s="206"/>
      <c r="ZL869" s="206"/>
      <c r="ZM869" s="206"/>
      <c r="ZN869" s="206"/>
      <c r="ZO869" s="206"/>
      <c r="ZP869" s="206"/>
      <c r="ZQ869" s="206"/>
      <c r="ZR869" s="206"/>
      <c r="ZS869" s="206"/>
      <c r="ZT869" s="206"/>
      <c r="ZU869" s="206"/>
      <c r="ZV869" s="206"/>
      <c r="ZW869" s="206"/>
      <c r="ZX869" s="206"/>
      <c r="ZY869" s="206"/>
      <c r="ZZ869" s="206"/>
      <c r="AAA869" s="206"/>
      <c r="AAB869" s="206"/>
      <c r="AAC869" s="206"/>
      <c r="AAD869" s="206"/>
      <c r="AAE869" s="206"/>
      <c r="AAF869" s="206"/>
      <c r="AAG869" s="206"/>
      <c r="AAH869" s="206"/>
      <c r="AAI869" s="206"/>
      <c r="AAJ869" s="206"/>
      <c r="AAK869" s="206"/>
      <c r="AAL869" s="206"/>
      <c r="AAM869" s="206"/>
      <c r="AAN869" s="206"/>
      <c r="AAO869" s="206"/>
      <c r="AAP869" s="206"/>
      <c r="AAQ869" s="206"/>
      <c r="AAR869" s="206"/>
      <c r="AAS869" s="206"/>
      <c r="AAT869" s="206"/>
      <c r="AAU869" s="206"/>
      <c r="AAV869" s="206"/>
      <c r="AAW869" s="206"/>
      <c r="AAX869" s="206"/>
      <c r="AAY869" s="206"/>
      <c r="AAZ869" s="206"/>
      <c r="ABA869" s="206"/>
      <c r="ABB869" s="206"/>
      <c r="ABC869" s="206"/>
      <c r="ABD869" s="206"/>
      <c r="ABE869" s="206"/>
      <c r="ABF869" s="206"/>
      <c r="ABG869" s="206"/>
      <c r="ABH869" s="206"/>
      <c r="ABI869" s="206"/>
      <c r="ABJ869" s="206"/>
      <c r="ABK869" s="206"/>
      <c r="ABL869" s="206"/>
      <c r="ABM869" s="206"/>
      <c r="ABN869" s="206"/>
      <c r="ABO869" s="206"/>
      <c r="ABP869" s="206"/>
      <c r="ABQ869" s="206"/>
      <c r="ABR869" s="206"/>
      <c r="ABS869" s="206"/>
      <c r="ABT869" s="206"/>
      <c r="ABU869" s="206"/>
      <c r="ABV869" s="206"/>
      <c r="ABW869" s="206"/>
      <c r="ABX869" s="206"/>
      <c r="ABY869" s="206"/>
      <c r="ABZ869" s="206"/>
      <c r="ACA869" s="206"/>
      <c r="ACB869" s="206"/>
      <c r="ACC869" s="206"/>
      <c r="ACD869" s="206"/>
      <c r="ACE869" s="206"/>
      <c r="ACF869" s="206"/>
      <c r="ACG869" s="206"/>
      <c r="ACH869" s="206"/>
      <c r="ACI869" s="206"/>
      <c r="ACJ869" s="206"/>
      <c r="ACK869" s="206"/>
      <c r="ACL869" s="206"/>
      <c r="ACM869" s="206"/>
      <c r="ACN869" s="206"/>
      <c r="ACO869" s="206"/>
      <c r="ACP869" s="206"/>
      <c r="ACQ869" s="206"/>
      <c r="ACR869" s="206"/>
      <c r="ACS869" s="206"/>
      <c r="ACT869" s="206"/>
      <c r="ACU869" s="206"/>
      <c r="ACV869" s="206"/>
      <c r="ACW869" s="206"/>
      <c r="ACX869" s="206"/>
      <c r="ACY869" s="206"/>
      <c r="ACZ869" s="206"/>
      <c r="ADA869" s="206"/>
      <c r="ADB869" s="206"/>
      <c r="ADC869" s="206"/>
      <c r="ADD869" s="206"/>
      <c r="ADE869" s="206"/>
      <c r="ADF869" s="206"/>
      <c r="ADG869" s="206"/>
      <c r="ADH869" s="206"/>
      <c r="ADI869" s="206"/>
      <c r="ADJ869" s="206"/>
      <c r="ADK869" s="206"/>
      <c r="ADL869" s="206"/>
      <c r="ADM869" s="206"/>
      <c r="ADN869" s="206"/>
      <c r="ADO869" s="206"/>
      <c r="ADP869" s="206"/>
      <c r="ADQ869" s="206"/>
      <c r="ADR869" s="206"/>
      <c r="ADS869" s="206"/>
      <c r="ADT869" s="206"/>
      <c r="ADU869" s="206"/>
      <c r="ADV869" s="206"/>
      <c r="ADW869" s="206"/>
      <c r="ADX869" s="206"/>
      <c r="ADY869" s="206"/>
      <c r="ADZ869" s="206"/>
      <c r="AEA869" s="206"/>
      <c r="AEB869" s="206"/>
      <c r="AEC869" s="206"/>
      <c r="AED869" s="206"/>
      <c r="AEE869" s="206"/>
      <c r="AEF869" s="206"/>
      <c r="AEG869" s="206"/>
      <c r="AEH869" s="206"/>
      <c r="AEI869" s="206"/>
      <c r="AEJ869" s="206"/>
      <c r="AEK869" s="206"/>
      <c r="AEL869" s="206"/>
      <c r="AEM869" s="206"/>
      <c r="AEN869" s="206"/>
      <c r="AEO869" s="206"/>
      <c r="AEP869" s="206"/>
      <c r="AEQ869" s="206"/>
      <c r="AER869" s="206"/>
      <c r="AES869" s="206"/>
      <c r="AET869" s="206"/>
      <c r="AEU869" s="206"/>
      <c r="AEV869" s="206"/>
      <c r="AEW869" s="206"/>
      <c r="AEX869" s="206"/>
      <c r="AEY869" s="206"/>
      <c r="AEZ869" s="206"/>
      <c r="AFA869" s="206"/>
      <c r="AFB869" s="206"/>
      <c r="AFC869" s="206"/>
      <c r="AFD869" s="206"/>
      <c r="AFE869" s="206"/>
      <c r="AFF869" s="206"/>
      <c r="AFG869" s="206"/>
      <c r="AFH869" s="206"/>
      <c r="AFI869" s="206"/>
      <c r="AFJ869" s="206"/>
      <c r="AFK869" s="206"/>
      <c r="AFL869" s="206"/>
      <c r="AFM869" s="206"/>
      <c r="AFN869" s="206"/>
      <c r="AFO869" s="206"/>
      <c r="AFP869" s="206"/>
      <c r="AFQ869" s="206"/>
      <c r="AFR869" s="206"/>
      <c r="AFS869" s="206"/>
      <c r="AFT869" s="206"/>
      <c r="AFU869" s="206"/>
      <c r="AFV869" s="206"/>
      <c r="AFW869" s="206"/>
      <c r="AFX869" s="206"/>
      <c r="AFY869" s="206"/>
      <c r="AFZ869" s="206"/>
      <c r="AGA869" s="206"/>
      <c r="AGB869" s="206"/>
      <c r="AGC869" s="206"/>
      <c r="AGD869" s="206"/>
      <c r="AGE869" s="206"/>
      <c r="AGF869" s="206"/>
      <c r="AGG869" s="206"/>
      <c r="AGH869" s="206"/>
      <c r="AGI869" s="206"/>
      <c r="AGJ869" s="206"/>
      <c r="AGK869" s="206"/>
      <c r="AGL869" s="206"/>
      <c r="AGM869" s="206"/>
      <c r="AGN869" s="206"/>
      <c r="AGO869" s="206"/>
      <c r="AGP869" s="206"/>
      <c r="AGQ869" s="206"/>
      <c r="AGR869" s="206"/>
      <c r="AGS869" s="206"/>
      <c r="AGT869" s="206"/>
      <c r="AGU869" s="206"/>
      <c r="AGV869" s="206"/>
      <c r="AGW869" s="206"/>
      <c r="AGX869" s="206"/>
      <c r="AGY869" s="206"/>
      <c r="AGZ869" s="206"/>
      <c r="AHA869" s="206"/>
      <c r="AHB869" s="206"/>
      <c r="AHC869" s="206"/>
      <c r="AHD869" s="206"/>
      <c r="AHE869" s="206"/>
      <c r="AHF869" s="206"/>
      <c r="AHG869" s="206"/>
      <c r="AHH869" s="206"/>
      <c r="AHI869" s="206"/>
      <c r="AHJ869" s="206"/>
      <c r="AHK869" s="206"/>
      <c r="AHL869" s="206"/>
      <c r="AHM869" s="206"/>
      <c r="AHN869" s="206"/>
      <c r="AHO869" s="206"/>
      <c r="AHP869" s="206"/>
      <c r="AHQ869" s="206"/>
      <c r="AHR869" s="206"/>
      <c r="AHS869" s="206"/>
      <c r="AHT869" s="206"/>
      <c r="AHU869" s="206"/>
      <c r="AHV869" s="206"/>
      <c r="AHW869" s="206"/>
      <c r="AHX869" s="206"/>
      <c r="AHY869" s="206"/>
      <c r="AHZ869" s="206"/>
      <c r="AIA869" s="206"/>
      <c r="AIB869" s="206"/>
      <c r="AIC869" s="206"/>
      <c r="AID869" s="206"/>
      <c r="AIE869" s="206"/>
      <c r="AIF869" s="206"/>
      <c r="AIG869" s="206"/>
      <c r="AIH869" s="206"/>
      <c r="AII869" s="206"/>
      <c r="AIJ869" s="206"/>
      <c r="AIK869" s="206"/>
      <c r="AIL869" s="206"/>
      <c r="AIM869" s="206"/>
      <c r="AIN869" s="206"/>
      <c r="AIO869" s="206"/>
      <c r="AIP869" s="206"/>
      <c r="AIQ869" s="206"/>
      <c r="AIR869" s="206"/>
      <c r="AIS869" s="206"/>
      <c r="AIT869" s="206"/>
      <c r="AIU869" s="206"/>
      <c r="AIV869" s="206"/>
      <c r="AIW869" s="206"/>
      <c r="AIX869" s="206"/>
      <c r="AIY869" s="206"/>
      <c r="AIZ869" s="206"/>
      <c r="AJA869" s="206"/>
      <c r="AJB869" s="206"/>
      <c r="AJC869" s="206"/>
      <c r="AJD869" s="206"/>
      <c r="AJE869" s="206"/>
      <c r="AJF869" s="206"/>
      <c r="AJG869" s="206"/>
      <c r="AJH869" s="206"/>
      <c r="AJI869" s="206"/>
      <c r="AJJ869" s="206"/>
      <c r="AJK869" s="206"/>
      <c r="AJL869" s="206"/>
      <c r="AJM869" s="206"/>
      <c r="AJN869" s="206"/>
      <c r="AJO869" s="206"/>
      <c r="AJP869" s="206"/>
      <c r="AJQ869" s="206"/>
      <c r="AJR869" s="206"/>
      <c r="AJS869" s="206"/>
      <c r="AJT869" s="206"/>
      <c r="AJU869" s="206"/>
      <c r="AJV869" s="206"/>
      <c r="AJW869" s="206"/>
      <c r="AJX869" s="206"/>
      <c r="AJY869" s="206"/>
      <c r="AJZ869" s="206"/>
      <c r="AKA869" s="206"/>
      <c r="AKB869" s="206"/>
      <c r="AKC869" s="206"/>
      <c r="AKD869" s="206"/>
      <c r="AKE869" s="206"/>
      <c r="AKF869" s="206"/>
      <c r="AKG869" s="206"/>
      <c r="AKH869" s="206"/>
      <c r="AKI869" s="206"/>
      <c r="AKJ869" s="206"/>
      <c r="AKK869" s="206"/>
      <c r="AKL869" s="206"/>
      <c r="AKM869" s="206"/>
      <c r="AKN869" s="206"/>
      <c r="AKO869" s="206"/>
      <c r="AKP869" s="206"/>
      <c r="AKQ869" s="206"/>
      <c r="AKR869" s="206"/>
      <c r="AKS869" s="206"/>
      <c r="AKT869" s="206"/>
      <c r="AKU869" s="206"/>
      <c r="AKV869" s="206"/>
      <c r="AKW869" s="206"/>
      <c r="AKX869" s="206"/>
      <c r="AKY869" s="206"/>
      <c r="AKZ869" s="206"/>
      <c r="ALA869" s="206"/>
      <c r="ALB869" s="206"/>
      <c r="ALC869" s="206"/>
      <c r="ALD869" s="206"/>
      <c r="ALE869" s="206"/>
      <c r="ALF869" s="206"/>
      <c r="ALG869" s="206"/>
      <c r="ALH869" s="206"/>
      <c r="ALI869" s="206"/>
      <c r="ALJ869" s="206"/>
      <c r="ALK869" s="206"/>
      <c r="ALL869" s="206"/>
      <c r="ALM869" s="206"/>
      <c r="ALN869" s="206"/>
      <c r="ALO869" s="206"/>
      <c r="ALP869" s="206"/>
      <c r="ALQ869" s="206"/>
      <c r="ALR869" s="206"/>
      <c r="ALS869" s="206"/>
      <c r="ALT869" s="206"/>
      <c r="ALU869" s="206"/>
      <c r="ALV869" s="206"/>
      <c r="ALW869" s="206"/>
      <c r="ALX869" s="206"/>
      <c r="ALY869" s="206"/>
      <c r="ALZ869" s="206"/>
      <c r="AMA869" s="206"/>
      <c r="AMB869" s="206"/>
      <c r="AMC869" s="206"/>
      <c r="AMD869" s="206"/>
      <c r="AME869" s="206"/>
      <c r="AMF869" s="206"/>
      <c r="AMG869" s="206"/>
      <c r="AMH869" s="206"/>
      <c r="AMI869" s="206"/>
      <c r="AMJ869" s="206"/>
      <c r="AMK869" s="206"/>
      <c r="AML869" s="206"/>
      <c r="AMM869" s="206"/>
      <c r="AMN869" s="206"/>
      <c r="AMO869" s="206"/>
      <c r="AMP869" s="206"/>
      <c r="AMQ869" s="206"/>
      <c r="AMR869" s="206"/>
      <c r="AMS869" s="206"/>
      <c r="AMT869" s="206"/>
      <c r="AMU869" s="206"/>
      <c r="AMV869" s="206"/>
      <c r="AMW869" s="206"/>
      <c r="AMX869" s="206"/>
      <c r="AMY869" s="206"/>
      <c r="AMZ869" s="206"/>
      <c r="ANA869" s="206"/>
      <c r="ANB869" s="206"/>
      <c r="ANC869" s="206"/>
      <c r="AND869" s="206"/>
      <c r="ANE869" s="206"/>
      <c r="ANF869" s="206"/>
      <c r="ANG869" s="206"/>
      <c r="ANH869" s="206"/>
      <c r="ANI869" s="206"/>
      <c r="ANJ869" s="206"/>
      <c r="ANK869" s="206"/>
      <c r="ANL869" s="206"/>
      <c r="ANM869" s="206"/>
      <c r="ANN869" s="206"/>
      <c r="ANO869" s="206"/>
      <c r="ANP869" s="206"/>
      <c r="ANQ869" s="206"/>
      <c r="ANR869" s="206"/>
      <c r="ANS869" s="206"/>
      <c r="ANT869" s="206"/>
      <c r="ANU869" s="206"/>
      <c r="ANV869" s="206"/>
      <c r="ANW869" s="206"/>
      <c r="ANX869" s="206"/>
      <c r="ANY869" s="206"/>
      <c r="ANZ869" s="206"/>
      <c r="AOA869" s="206"/>
      <c r="AOB869" s="206"/>
      <c r="AOC869" s="206"/>
      <c r="AOD869" s="206"/>
      <c r="AOE869" s="206"/>
      <c r="AOF869" s="206"/>
      <c r="AOG869" s="206"/>
      <c r="AOH869" s="206"/>
      <c r="AOI869" s="206"/>
      <c r="AOJ869" s="206"/>
      <c r="AOK869" s="206"/>
      <c r="AOL869" s="206"/>
      <c r="AOM869" s="206"/>
      <c r="AON869" s="206"/>
      <c r="AOO869" s="206"/>
      <c r="AOP869" s="206"/>
      <c r="AOQ869" s="206"/>
      <c r="AOR869" s="206"/>
      <c r="AOS869" s="206"/>
      <c r="AOT869" s="206"/>
      <c r="AOU869" s="206"/>
      <c r="AOV869" s="206"/>
      <c r="AOW869" s="206"/>
      <c r="AOX869" s="206"/>
      <c r="AOY869" s="206"/>
      <c r="AOZ869" s="206"/>
      <c r="APA869" s="206"/>
      <c r="APB869" s="206"/>
      <c r="APC869" s="206"/>
      <c r="APD869" s="206"/>
      <c r="APE869" s="206"/>
      <c r="APF869" s="206"/>
      <c r="APG869" s="206"/>
      <c r="APH869" s="206"/>
      <c r="API869" s="206"/>
      <c r="APJ869" s="206"/>
      <c r="APK869" s="206"/>
      <c r="APL869" s="206"/>
      <c r="APM869" s="206"/>
      <c r="APN869" s="206"/>
      <c r="APO869" s="206"/>
      <c r="APP869" s="206"/>
      <c r="APQ869" s="206"/>
      <c r="APR869" s="206"/>
      <c r="APS869" s="206"/>
      <c r="APT869" s="206"/>
      <c r="APU869" s="206"/>
      <c r="APV869" s="206"/>
      <c r="APW869" s="206"/>
      <c r="APX869" s="206"/>
      <c r="APY869" s="206"/>
      <c r="APZ869" s="206"/>
      <c r="AQA869" s="206"/>
      <c r="AQB869" s="206"/>
      <c r="AQC869" s="206"/>
      <c r="AQD869" s="206"/>
      <c r="AQE869" s="206"/>
      <c r="AQF869" s="206"/>
      <c r="AQG869" s="206"/>
      <c r="AQH869" s="206"/>
      <c r="AQI869" s="206"/>
      <c r="AQJ869" s="206"/>
      <c r="AQK869" s="206"/>
      <c r="AQL869" s="206"/>
      <c r="AQM869" s="206"/>
      <c r="AQN869" s="206"/>
      <c r="AQO869" s="206"/>
      <c r="AQP869" s="206"/>
      <c r="AQQ869" s="206"/>
      <c r="AQR869" s="206"/>
      <c r="AQS869" s="206"/>
      <c r="AQT869" s="206"/>
      <c r="AQU869" s="206"/>
      <c r="AQV869" s="206"/>
      <c r="AQW869" s="206"/>
      <c r="AQX869" s="206"/>
      <c r="AQY869" s="206"/>
      <c r="AQZ869" s="206"/>
      <c r="ARA869" s="206"/>
      <c r="ARB869" s="206"/>
      <c r="ARC869" s="206"/>
      <c r="ARD869" s="206"/>
      <c r="ARE869" s="206"/>
      <c r="ARF869" s="206"/>
      <c r="ARG869" s="206"/>
      <c r="ARH869" s="206"/>
      <c r="ARI869" s="206"/>
      <c r="ARJ869" s="206"/>
      <c r="ARK869" s="206"/>
      <c r="ARL869" s="206"/>
      <c r="ARM869" s="206"/>
      <c r="ARN869" s="206"/>
      <c r="ARO869" s="206"/>
      <c r="ARP869" s="206"/>
      <c r="ARQ869" s="206"/>
      <c r="ARR869" s="206"/>
      <c r="ARS869" s="206"/>
      <c r="ART869" s="206"/>
      <c r="ARU869" s="206"/>
      <c r="ARV869" s="206"/>
      <c r="ARW869" s="206"/>
      <c r="ARX869" s="206"/>
      <c r="ARY869" s="206"/>
      <c r="ARZ869" s="206"/>
      <c r="ASA869" s="206"/>
      <c r="ASB869" s="206"/>
      <c r="ASC869" s="206"/>
      <c r="ASD869" s="206"/>
      <c r="ASE869" s="206"/>
      <c r="ASF869" s="206"/>
      <c r="ASG869" s="206"/>
      <c r="ASH869" s="206"/>
      <c r="ASI869" s="206"/>
      <c r="ASJ869" s="206"/>
      <c r="ASK869" s="206"/>
      <c r="ASL869" s="206"/>
      <c r="ASM869" s="206"/>
      <c r="ASN869" s="206"/>
      <c r="ASO869" s="206"/>
      <c r="ASP869" s="206"/>
      <c r="ASQ869" s="206"/>
      <c r="ASR869" s="206"/>
      <c r="ASS869" s="206"/>
      <c r="AST869" s="206"/>
      <c r="ASU869" s="206"/>
      <c r="ASV869" s="206"/>
      <c r="ASW869" s="206"/>
      <c r="ASX869" s="206"/>
      <c r="ASY869" s="206"/>
      <c r="ASZ869" s="206"/>
      <c r="ATA869" s="206"/>
      <c r="ATB869" s="206"/>
      <c r="ATC869" s="206"/>
      <c r="ATD869" s="206"/>
      <c r="ATE869" s="206"/>
      <c r="ATF869" s="206"/>
      <c r="ATG869" s="206"/>
      <c r="ATH869" s="206"/>
      <c r="ATI869" s="206"/>
      <c r="ATJ869" s="206"/>
      <c r="ATK869" s="206"/>
      <c r="ATL869" s="206"/>
      <c r="ATM869" s="206"/>
      <c r="ATN869" s="206"/>
      <c r="ATO869" s="206"/>
      <c r="ATP869" s="206"/>
      <c r="ATQ869" s="206"/>
      <c r="ATR869" s="206"/>
      <c r="ATS869" s="206"/>
      <c r="ATT869" s="206"/>
      <c r="ATU869" s="206"/>
      <c r="ATV869" s="206"/>
      <c r="ATW869" s="206"/>
      <c r="ATX869" s="206"/>
      <c r="ATY869" s="206"/>
      <c r="ATZ869" s="206"/>
      <c r="AUA869" s="206"/>
      <c r="AUB869" s="206"/>
      <c r="AUC869" s="206"/>
      <c r="AUD869" s="206"/>
      <c r="AUE869" s="206"/>
      <c r="AUF869" s="206"/>
      <c r="AUG869" s="206"/>
      <c r="AUH869" s="206"/>
      <c r="AUI869" s="206"/>
      <c r="AUJ869" s="206"/>
      <c r="AUK869" s="206"/>
      <c r="AUL869" s="206"/>
      <c r="AUM869" s="206"/>
      <c r="AUN869" s="206"/>
      <c r="AUO869" s="206"/>
      <c r="AUP869" s="206"/>
      <c r="AUQ869" s="206"/>
      <c r="AUR869" s="206"/>
      <c r="AUS869" s="206"/>
      <c r="AUT869" s="206"/>
      <c r="AUU869" s="206"/>
      <c r="AUV869" s="206"/>
      <c r="AUW869" s="206"/>
      <c r="AUX869" s="206"/>
      <c r="AUY869" s="206"/>
      <c r="AUZ869" s="206"/>
      <c r="AVA869" s="206"/>
      <c r="AVB869" s="206"/>
      <c r="AVC869" s="206"/>
      <c r="AVD869" s="206"/>
      <c r="AVE869" s="206"/>
      <c r="AVF869" s="206"/>
      <c r="AVG869" s="206"/>
      <c r="AVH869" s="206"/>
      <c r="AVI869" s="206"/>
      <c r="AVJ869" s="206"/>
      <c r="AVK869" s="206"/>
      <c r="AVL869" s="206"/>
      <c r="AVM869" s="206"/>
      <c r="AVN869" s="206"/>
      <c r="AVO869" s="206"/>
      <c r="AVP869" s="206"/>
      <c r="AVQ869" s="206"/>
      <c r="AVR869" s="206"/>
      <c r="AVS869" s="206"/>
      <c r="AVT869" s="206"/>
      <c r="AVU869" s="206"/>
      <c r="AVV869" s="206"/>
      <c r="AVW869" s="206"/>
      <c r="AVX869" s="206"/>
      <c r="AVY869" s="206"/>
      <c r="AVZ869" s="206"/>
      <c r="AWA869" s="206"/>
      <c r="AWB869" s="206"/>
      <c r="AWC869" s="206"/>
      <c r="AWD869" s="206"/>
      <c r="AWE869" s="206"/>
      <c r="AWF869" s="206"/>
      <c r="AWG869" s="206"/>
      <c r="AWH869" s="206"/>
      <c r="AWI869" s="206"/>
      <c r="AWJ869" s="206"/>
      <c r="AWK869" s="206"/>
      <c r="AWL869" s="206"/>
      <c r="AWM869" s="206"/>
      <c r="AWN869" s="206"/>
      <c r="AWO869" s="206"/>
      <c r="AWP869" s="206"/>
      <c r="AWQ869" s="206"/>
      <c r="AWR869" s="206"/>
      <c r="AWS869" s="206"/>
      <c r="AWT869" s="206"/>
      <c r="AWU869" s="206"/>
      <c r="AWV869" s="206"/>
      <c r="AWW869" s="206"/>
      <c r="AWX869" s="206"/>
      <c r="AWY869" s="206"/>
      <c r="AWZ869" s="206"/>
      <c r="AXA869" s="206"/>
      <c r="AXB869" s="206"/>
      <c r="AXC869" s="206"/>
      <c r="AXD869" s="206"/>
      <c r="AXE869" s="206"/>
      <c r="AXF869" s="206"/>
      <c r="AXG869" s="206"/>
      <c r="AXH869" s="206"/>
      <c r="AXI869" s="206"/>
      <c r="AXJ869" s="206"/>
      <c r="AXK869" s="206"/>
      <c r="AXL869" s="206"/>
      <c r="AXM869" s="206"/>
      <c r="AXN869" s="206"/>
      <c r="AXO869" s="206"/>
      <c r="AXP869" s="206"/>
      <c r="AXQ869" s="206"/>
      <c r="AXR869" s="206"/>
      <c r="AXS869" s="206"/>
      <c r="AXT869" s="206"/>
      <c r="AXU869" s="206"/>
      <c r="AXV869" s="206"/>
      <c r="AXW869" s="206"/>
      <c r="AXX869" s="206"/>
      <c r="AXY869" s="206"/>
      <c r="AXZ869" s="206"/>
      <c r="AYA869" s="206"/>
      <c r="AYB869" s="206"/>
      <c r="AYC869" s="206"/>
      <c r="AYD869" s="206"/>
      <c r="AYE869" s="206"/>
      <c r="AYF869" s="206"/>
      <c r="AYG869" s="206"/>
      <c r="AYH869" s="206"/>
      <c r="AYI869" s="206"/>
      <c r="AYJ869" s="206"/>
      <c r="AYK869" s="206"/>
      <c r="AYL869" s="206"/>
      <c r="AYM869" s="206"/>
      <c r="AYN869" s="206"/>
      <c r="AYO869" s="206"/>
      <c r="AYP869" s="206"/>
      <c r="AYQ869" s="206"/>
      <c r="AYR869" s="206"/>
      <c r="AYS869" s="206"/>
      <c r="AYT869" s="206"/>
      <c r="AYU869" s="206"/>
      <c r="AYV869" s="206"/>
      <c r="AYW869" s="206"/>
      <c r="AYX869" s="206"/>
      <c r="AYY869" s="206"/>
      <c r="AYZ869" s="206"/>
      <c r="AZA869" s="206"/>
      <c r="AZB869" s="206"/>
      <c r="AZC869" s="206"/>
      <c r="AZD869" s="206"/>
      <c r="AZE869" s="206"/>
      <c r="AZF869" s="206"/>
      <c r="AZG869" s="206"/>
      <c r="AZH869" s="206"/>
      <c r="AZI869" s="206"/>
      <c r="AZJ869" s="206"/>
      <c r="AZK869" s="206"/>
      <c r="AZL869" s="206"/>
      <c r="AZM869" s="206"/>
      <c r="AZN869" s="206"/>
      <c r="AZO869" s="206"/>
      <c r="AZP869" s="206"/>
      <c r="AZQ869" s="206"/>
      <c r="AZR869" s="206"/>
      <c r="AZS869" s="206"/>
      <c r="AZT869" s="206"/>
      <c r="AZU869" s="206"/>
      <c r="AZV869" s="206"/>
      <c r="AZW869" s="206"/>
      <c r="AZX869" s="206"/>
      <c r="AZY869" s="206"/>
      <c r="AZZ869" s="206"/>
      <c r="BAA869" s="206"/>
      <c r="BAB869" s="206"/>
      <c r="BAC869" s="206"/>
      <c r="BAD869" s="206"/>
      <c r="BAE869" s="206"/>
      <c r="BAF869" s="206"/>
      <c r="BAG869" s="206"/>
      <c r="BAH869" s="206"/>
      <c r="BAI869" s="206"/>
      <c r="BAJ869" s="206"/>
      <c r="BAK869" s="206"/>
      <c r="BAL869" s="206"/>
      <c r="BAM869" s="206"/>
      <c r="BAN869" s="206"/>
      <c r="BAO869" s="206"/>
      <c r="BAP869" s="206"/>
      <c r="BAQ869" s="206"/>
      <c r="BAR869" s="206"/>
      <c r="BAS869" s="206"/>
      <c r="BAT869" s="206"/>
      <c r="BAU869" s="206"/>
      <c r="BAV869" s="206"/>
      <c r="BAW869" s="206"/>
      <c r="BAX869" s="206"/>
      <c r="BAY869" s="206"/>
      <c r="BAZ869" s="206"/>
      <c r="BBA869" s="206"/>
      <c r="BBB869" s="206"/>
      <c r="BBC869" s="206"/>
      <c r="BBD869" s="206"/>
      <c r="BBE869" s="206"/>
      <c r="BBF869" s="206"/>
      <c r="BBG869" s="206"/>
      <c r="BBH869" s="206"/>
      <c r="BBI869" s="206"/>
      <c r="BBJ869" s="206"/>
      <c r="BBK869" s="206"/>
      <c r="BBL869" s="206"/>
      <c r="BBM869" s="206"/>
      <c r="BBN869" s="206"/>
      <c r="BBO869" s="206"/>
      <c r="BBP869" s="206"/>
      <c r="BBQ869" s="206"/>
      <c r="BBR869" s="206"/>
      <c r="BBS869" s="206"/>
      <c r="BBT869" s="206"/>
      <c r="BBU869" s="206"/>
      <c r="BBV869" s="206"/>
      <c r="BBW869" s="206"/>
      <c r="BBX869" s="206"/>
      <c r="BBY869" s="206"/>
      <c r="BBZ869" s="206"/>
      <c r="BCA869" s="206"/>
      <c r="BCB869" s="206"/>
      <c r="BCC869" s="206"/>
      <c r="BCD869" s="206"/>
      <c r="BCE869" s="206"/>
      <c r="BCF869" s="206"/>
      <c r="BCG869" s="206"/>
      <c r="BCH869" s="206"/>
      <c r="BCI869" s="206"/>
      <c r="BCJ869" s="206"/>
      <c r="BCK869" s="206"/>
      <c r="BCL869" s="206"/>
      <c r="BCM869" s="206"/>
      <c r="BCN869" s="206"/>
      <c r="BCO869" s="206"/>
      <c r="BCP869" s="206"/>
      <c r="BCQ869" s="206"/>
      <c r="BCR869" s="206"/>
      <c r="BCS869" s="206"/>
      <c r="BCT869" s="206"/>
      <c r="BCU869" s="206"/>
      <c r="BCV869" s="206"/>
      <c r="BCW869" s="206"/>
      <c r="BCX869" s="206"/>
      <c r="BCY869" s="206"/>
      <c r="BCZ869" s="206"/>
      <c r="BDA869" s="206"/>
      <c r="BDB869" s="206"/>
      <c r="BDC869" s="206"/>
      <c r="BDD869" s="206"/>
      <c r="BDE869" s="206"/>
      <c r="BDF869" s="206"/>
      <c r="BDG869" s="206"/>
      <c r="BDH869" s="206"/>
      <c r="BDI869" s="206"/>
      <c r="BDJ869" s="206"/>
      <c r="BDK869" s="206"/>
      <c r="BDL869" s="206"/>
      <c r="BDM869" s="206"/>
      <c r="BDN869" s="206"/>
      <c r="BDO869" s="206"/>
      <c r="BDP869" s="206"/>
      <c r="BDQ869" s="206"/>
      <c r="BDR869" s="206"/>
      <c r="BDS869" s="206"/>
      <c r="BDT869" s="206"/>
      <c r="BDU869" s="206"/>
      <c r="BDV869" s="206"/>
      <c r="BDW869" s="206"/>
      <c r="BDX869" s="206"/>
      <c r="BDY869" s="206"/>
      <c r="BDZ869" s="206"/>
      <c r="BEA869" s="206"/>
      <c r="BEB869" s="206"/>
      <c r="BEC869" s="206"/>
      <c r="BED869" s="206"/>
      <c r="BEE869" s="206"/>
      <c r="BEF869" s="206"/>
      <c r="BEG869" s="206"/>
      <c r="BEH869" s="206"/>
      <c r="BEI869" s="206"/>
      <c r="BEJ869" s="206"/>
      <c r="BEK869" s="206"/>
      <c r="BEL869" s="206"/>
      <c r="BEM869" s="206"/>
      <c r="BEN869" s="206"/>
      <c r="BEO869" s="206"/>
      <c r="BEP869" s="206"/>
      <c r="BEQ869" s="206"/>
      <c r="BER869" s="206"/>
      <c r="BES869" s="206"/>
      <c r="BET869" s="206"/>
      <c r="BEU869" s="206"/>
      <c r="BEV869" s="206"/>
      <c r="BEW869" s="206"/>
      <c r="BEX869" s="206"/>
      <c r="BEY869" s="206"/>
      <c r="BEZ869" s="206"/>
      <c r="BFA869" s="206"/>
      <c r="BFB869" s="206"/>
      <c r="BFC869" s="206"/>
      <c r="BFD869" s="206"/>
      <c r="BFE869" s="206"/>
      <c r="BFF869" s="206"/>
      <c r="BFG869" s="206"/>
      <c r="BFH869" s="206"/>
      <c r="BFI869" s="206"/>
      <c r="BFJ869" s="206"/>
      <c r="BFK869" s="206"/>
      <c r="BFL869" s="206"/>
      <c r="BFM869" s="206"/>
      <c r="BFN869" s="206"/>
      <c r="BFO869" s="206"/>
      <c r="BFP869" s="206"/>
      <c r="BFQ869" s="206"/>
      <c r="BFR869" s="206"/>
      <c r="BFS869" s="206"/>
      <c r="BFT869" s="206"/>
      <c r="BFU869" s="206"/>
      <c r="BFV869" s="206"/>
      <c r="BFW869" s="206"/>
      <c r="BFX869" s="206"/>
      <c r="BFY869" s="206"/>
      <c r="BFZ869" s="206"/>
      <c r="BGA869" s="206"/>
      <c r="BGB869" s="206"/>
      <c r="BGC869" s="206"/>
      <c r="BGD869" s="206"/>
      <c r="BGE869" s="206"/>
      <c r="BGF869" s="206"/>
      <c r="BGG869" s="206"/>
      <c r="BGH869" s="206"/>
      <c r="BGI869" s="206"/>
      <c r="BGJ869" s="206"/>
      <c r="BGK869" s="206"/>
      <c r="BGL869" s="206"/>
      <c r="BGM869" s="206"/>
      <c r="BGN869" s="206"/>
      <c r="BGO869" s="206"/>
      <c r="BGP869" s="206"/>
      <c r="BGQ869" s="206"/>
      <c r="BGR869" s="206"/>
      <c r="BGS869" s="206"/>
      <c r="BGT869" s="206"/>
      <c r="BGU869" s="206"/>
      <c r="BGV869" s="206"/>
      <c r="BGW869" s="206"/>
      <c r="BGX869" s="206"/>
      <c r="BGY869" s="206"/>
      <c r="BGZ869" s="206"/>
      <c r="BHA869" s="206"/>
      <c r="BHB869" s="206"/>
      <c r="BHC869" s="206"/>
      <c r="BHD869" s="206"/>
      <c r="BHE869" s="206"/>
      <c r="BHF869" s="206"/>
      <c r="BHG869" s="206"/>
      <c r="BHH869" s="206"/>
      <c r="BHI869" s="206"/>
      <c r="BHJ869" s="206"/>
      <c r="BHK869" s="206"/>
      <c r="BHL869" s="206"/>
      <c r="BHM869" s="206"/>
      <c r="BHN869" s="206"/>
      <c r="BHO869" s="206"/>
      <c r="BHP869" s="206"/>
      <c r="BHQ869" s="206"/>
      <c r="BHR869" s="206"/>
      <c r="BHS869" s="206"/>
      <c r="BHT869" s="206"/>
      <c r="BHU869" s="206"/>
      <c r="BHV869" s="206"/>
      <c r="BHW869" s="206"/>
      <c r="BHX869" s="206"/>
      <c r="BHY869" s="206"/>
      <c r="BHZ869" s="206"/>
      <c r="BIA869" s="206"/>
      <c r="BIB869" s="206"/>
      <c r="BIC869" s="206"/>
      <c r="BID869" s="206"/>
      <c r="BIE869" s="206"/>
      <c r="BIF869" s="206"/>
      <c r="BIG869" s="206"/>
      <c r="BIH869" s="206"/>
      <c r="BII869" s="206"/>
      <c r="BIJ869" s="206"/>
      <c r="BIK869" s="206"/>
      <c r="BIL869" s="206"/>
      <c r="BIM869" s="206"/>
      <c r="BIN869" s="206"/>
      <c r="BIO869" s="206"/>
      <c r="BIP869" s="206"/>
      <c r="BIQ869" s="206"/>
      <c r="BIR869" s="206"/>
      <c r="BIS869" s="206"/>
      <c r="BIT869" s="206"/>
      <c r="BIU869" s="206"/>
      <c r="BIV869" s="206"/>
      <c r="BIW869" s="206"/>
      <c r="BIX869" s="206"/>
      <c r="BIY869" s="206"/>
      <c r="BIZ869" s="206"/>
      <c r="BJA869" s="206"/>
      <c r="BJB869" s="206"/>
      <c r="BJC869" s="206"/>
      <c r="BJD869" s="206"/>
      <c r="BJE869" s="206"/>
      <c r="BJF869" s="206"/>
      <c r="BJG869" s="206"/>
      <c r="BJH869" s="206"/>
      <c r="BJI869" s="206"/>
      <c r="BJJ869" s="206"/>
      <c r="BJK869" s="206"/>
      <c r="BJL869" s="206"/>
      <c r="BJM869" s="206"/>
      <c r="BJN869" s="206"/>
      <c r="BJO869" s="206"/>
      <c r="BJP869" s="206"/>
      <c r="BJQ869" s="206"/>
      <c r="BJR869" s="206"/>
      <c r="BJS869" s="206"/>
      <c r="BJT869" s="206"/>
      <c r="BJU869" s="206"/>
      <c r="BJV869" s="206"/>
      <c r="BJW869" s="206"/>
      <c r="BJX869" s="206"/>
      <c r="BJY869" s="206"/>
      <c r="BJZ869" s="206"/>
      <c r="BKA869" s="206"/>
      <c r="BKB869" s="206"/>
      <c r="BKC869" s="206"/>
      <c r="BKD869" s="206"/>
      <c r="BKE869" s="206"/>
      <c r="BKF869" s="206"/>
      <c r="BKG869" s="206"/>
      <c r="BKH869" s="206"/>
      <c r="BKI869" s="206"/>
      <c r="BKJ869" s="206"/>
      <c r="BKK869" s="206"/>
      <c r="BKL869" s="206"/>
      <c r="BKM869" s="206"/>
      <c r="BKN869" s="206"/>
      <c r="BKO869" s="206"/>
      <c r="BKP869" s="206"/>
      <c r="BKQ869" s="206"/>
      <c r="BKR869" s="206"/>
      <c r="BKS869" s="206"/>
      <c r="BKT869" s="206"/>
      <c r="BKU869" s="206"/>
      <c r="BKV869" s="206"/>
      <c r="BKW869" s="206"/>
      <c r="BKX869" s="206"/>
      <c r="BKY869" s="206"/>
      <c r="BKZ869" s="206"/>
      <c r="BLA869" s="206"/>
      <c r="BLB869" s="206"/>
      <c r="BLC869" s="206"/>
      <c r="BLD869" s="206"/>
      <c r="BLE869" s="206"/>
      <c r="BLF869" s="206"/>
      <c r="BLG869" s="206"/>
      <c r="BLH869" s="206"/>
      <c r="BLI869" s="206"/>
      <c r="BLJ869" s="206"/>
      <c r="BLK869" s="206"/>
      <c r="BLL869" s="206"/>
      <c r="BLM869" s="206"/>
      <c r="BLN869" s="206"/>
      <c r="BLO869" s="206"/>
      <c r="BLP869" s="206"/>
      <c r="BLQ869" s="206"/>
      <c r="BLR869" s="206"/>
      <c r="BLS869" s="206"/>
      <c r="BLT869" s="206"/>
      <c r="BLU869" s="206"/>
      <c r="BLV869" s="206"/>
      <c r="BLW869" s="206"/>
      <c r="BLX869" s="206"/>
      <c r="BLY869" s="206"/>
      <c r="BLZ869" s="206"/>
      <c r="BMA869" s="206"/>
      <c r="BMB869" s="206"/>
      <c r="BMC869" s="206"/>
      <c r="BMD869" s="206"/>
      <c r="BME869" s="206"/>
      <c r="BMF869" s="206"/>
      <c r="BMG869" s="206"/>
      <c r="BMH869" s="206"/>
      <c r="BMI869" s="206"/>
      <c r="BMJ869" s="206"/>
      <c r="BMK869" s="206"/>
      <c r="BML869" s="206"/>
      <c r="BMM869" s="206"/>
      <c r="BMN869" s="206"/>
      <c r="BMO869" s="206"/>
      <c r="BMP869" s="206"/>
      <c r="BMQ869" s="206"/>
      <c r="BMR869" s="206"/>
      <c r="BMS869" s="206"/>
      <c r="BMT869" s="206"/>
      <c r="BMU869" s="206"/>
      <c r="BMV869" s="206"/>
      <c r="BMW869" s="206"/>
      <c r="BMX869" s="206"/>
      <c r="BMY869" s="206"/>
      <c r="BMZ869" s="206"/>
      <c r="BNA869" s="206"/>
      <c r="BNB869" s="206"/>
      <c r="BNC869" s="206"/>
      <c r="BND869" s="206"/>
      <c r="BNE869" s="206"/>
      <c r="BNF869" s="206"/>
      <c r="BNG869" s="206"/>
      <c r="BNH869" s="206"/>
      <c r="BNI869" s="206"/>
      <c r="BNJ869" s="206"/>
      <c r="BNK869" s="206"/>
      <c r="BNL869" s="206"/>
      <c r="BNM869" s="206"/>
      <c r="BNN869" s="206"/>
      <c r="BNO869" s="206"/>
      <c r="BNP869" s="206"/>
      <c r="BNQ869" s="206"/>
      <c r="BNR869" s="206"/>
      <c r="BNS869" s="206"/>
      <c r="BNT869" s="206"/>
      <c r="BNU869" s="206"/>
      <c r="BNV869" s="206"/>
      <c r="BNW869" s="206"/>
      <c r="BNX869" s="206"/>
      <c r="BNY869" s="206"/>
      <c r="BNZ869" s="206"/>
      <c r="BOA869" s="206"/>
      <c r="BOB869" s="206"/>
      <c r="BOC869" s="206"/>
      <c r="BOD869" s="206"/>
      <c r="BOE869" s="206"/>
      <c r="BOF869" s="206"/>
      <c r="BOG869" s="206"/>
      <c r="BOH869" s="206"/>
      <c r="BOI869" s="206"/>
      <c r="BOJ869" s="206"/>
      <c r="BOK869" s="206"/>
      <c r="BOL869" s="206"/>
      <c r="BOM869" s="206"/>
      <c r="BON869" s="206"/>
      <c r="BOO869" s="206"/>
      <c r="BOP869" s="206"/>
      <c r="BOQ869" s="206"/>
      <c r="BOR869" s="206"/>
      <c r="BOS869" s="206"/>
      <c r="BOT869" s="206"/>
      <c r="BOU869" s="206"/>
      <c r="BOV869" s="206"/>
      <c r="BOW869" s="206"/>
      <c r="BOX869" s="206"/>
      <c r="BOY869" s="206"/>
      <c r="BOZ869" s="206"/>
      <c r="BPA869" s="206"/>
      <c r="BPB869" s="206"/>
      <c r="BPC869" s="206"/>
      <c r="BPD869" s="206"/>
      <c r="BPE869" s="206"/>
      <c r="BPF869" s="206"/>
      <c r="BPG869" s="206"/>
      <c r="BPH869" s="206"/>
      <c r="BPI869" s="206"/>
      <c r="BPJ869" s="206"/>
      <c r="BPK869" s="206"/>
      <c r="BPL869" s="206"/>
      <c r="BPM869" s="206"/>
      <c r="BPN869" s="206"/>
      <c r="BPO869" s="206"/>
      <c r="BPP869" s="206"/>
      <c r="BPQ869" s="206"/>
      <c r="BPR869" s="206"/>
      <c r="BPS869" s="206"/>
      <c r="BPT869" s="206"/>
      <c r="BPU869" s="206"/>
      <c r="BPV869" s="206"/>
      <c r="BPW869" s="206"/>
      <c r="BPX869" s="206"/>
      <c r="BPY869" s="206"/>
      <c r="BPZ869" s="206"/>
      <c r="BQA869" s="206"/>
      <c r="BQB869" s="206"/>
      <c r="BQC869" s="206"/>
      <c r="BQD869" s="206"/>
      <c r="BQE869" s="206"/>
      <c r="BQF869" s="206"/>
      <c r="BQG869" s="206"/>
      <c r="BQH869" s="206"/>
      <c r="BQI869" s="206"/>
      <c r="BQJ869" s="206"/>
      <c r="BQK869" s="206"/>
      <c r="BQL869" s="206"/>
      <c r="BQM869" s="206"/>
      <c r="BQN869" s="206"/>
      <c r="BQO869" s="206"/>
      <c r="BQP869" s="206"/>
      <c r="BQQ869" s="206"/>
      <c r="BQR869" s="206"/>
      <c r="BQS869" s="206"/>
      <c r="BQT869" s="206"/>
      <c r="BQU869" s="206"/>
      <c r="BQV869" s="206"/>
      <c r="BQW869" s="206"/>
      <c r="BQX869" s="206"/>
      <c r="BQY869" s="206"/>
      <c r="BQZ869" s="206"/>
      <c r="BRA869" s="206"/>
      <c r="BRB869" s="206"/>
      <c r="BRC869" s="206"/>
      <c r="BRD869" s="206"/>
      <c r="BRE869" s="206"/>
      <c r="BRF869" s="206"/>
      <c r="BRG869" s="206"/>
      <c r="BRH869" s="206"/>
      <c r="BRI869" s="206"/>
      <c r="BRJ869" s="206"/>
      <c r="BRK869" s="206"/>
      <c r="BRL869" s="206"/>
      <c r="BRM869" s="206"/>
      <c r="BRN869" s="206"/>
      <c r="BRO869" s="206"/>
      <c r="BRP869" s="206"/>
      <c r="BRQ869" s="206"/>
      <c r="BRR869" s="206"/>
      <c r="BRS869" s="206"/>
      <c r="BRT869" s="206"/>
      <c r="BRU869" s="206"/>
      <c r="BRV869" s="206"/>
      <c r="BRW869" s="206"/>
      <c r="BRX869" s="206"/>
      <c r="BRY869" s="206"/>
      <c r="BRZ869" s="206"/>
      <c r="BSA869" s="206"/>
      <c r="BSB869" s="206"/>
      <c r="BSC869" s="206"/>
      <c r="BSD869" s="206"/>
      <c r="BSE869" s="206"/>
      <c r="BSF869" s="206"/>
      <c r="BSG869" s="206"/>
      <c r="BSH869" s="206"/>
      <c r="BSI869" s="206"/>
      <c r="BSJ869" s="206"/>
      <c r="BSK869" s="206"/>
      <c r="BSL869" s="206"/>
      <c r="BSM869" s="206"/>
      <c r="BSN869" s="206"/>
      <c r="BSO869" s="206"/>
      <c r="BSP869" s="206"/>
      <c r="BSQ869" s="206"/>
      <c r="BSR869" s="206"/>
      <c r="BSS869" s="206"/>
      <c r="BST869" s="206"/>
      <c r="BSU869" s="206"/>
      <c r="BSV869" s="206"/>
      <c r="BSW869" s="206"/>
      <c r="BSX869" s="206"/>
      <c r="BSY869" s="206"/>
      <c r="BSZ869" s="206"/>
      <c r="BTA869" s="206"/>
      <c r="BTB869" s="206"/>
      <c r="BTC869" s="206"/>
      <c r="BTD869" s="206"/>
      <c r="BTE869" s="206"/>
      <c r="BTF869" s="206"/>
      <c r="BTG869" s="206"/>
      <c r="BTH869" s="206"/>
      <c r="BTI869" s="206"/>
      <c r="BTJ869" s="206"/>
      <c r="BTK869" s="206"/>
      <c r="BTL869" s="206"/>
      <c r="BTM869" s="206"/>
      <c r="BTN869" s="206"/>
      <c r="BTO869" s="206"/>
      <c r="BTP869" s="206"/>
      <c r="BTQ869" s="206"/>
      <c r="BTR869" s="206"/>
      <c r="BTS869" s="206"/>
      <c r="BTT869" s="206"/>
      <c r="BTU869" s="206"/>
      <c r="BTV869" s="206"/>
      <c r="BTW869" s="206"/>
      <c r="BTX869" s="206"/>
      <c r="BTY869" s="206"/>
      <c r="BTZ869" s="206"/>
      <c r="BUA869" s="206"/>
      <c r="BUB869" s="206"/>
      <c r="BUC869" s="206"/>
      <c r="BUD869" s="206"/>
      <c r="BUE869" s="206"/>
      <c r="BUF869" s="206"/>
      <c r="BUG869" s="206"/>
      <c r="BUH869" s="206"/>
      <c r="BUI869" s="206"/>
      <c r="BUJ869" s="206"/>
      <c r="BUK869" s="206"/>
      <c r="BUL869" s="206"/>
      <c r="BUM869" s="206"/>
      <c r="BUN869" s="206"/>
      <c r="BUO869" s="206"/>
      <c r="BUP869" s="206"/>
      <c r="BUQ869" s="206"/>
      <c r="BUR869" s="206"/>
      <c r="BUS869" s="206"/>
      <c r="BUT869" s="206"/>
      <c r="BUU869" s="206"/>
      <c r="BUV869" s="206"/>
      <c r="BUW869" s="206"/>
      <c r="BUX869" s="206"/>
      <c r="BUY869" s="206"/>
      <c r="BUZ869" s="206"/>
      <c r="BVA869" s="206"/>
      <c r="BVB869" s="206"/>
      <c r="BVC869" s="206"/>
      <c r="BVD869" s="206"/>
      <c r="BVE869" s="206"/>
      <c r="BVF869" s="206"/>
      <c r="BVG869" s="206"/>
      <c r="BVH869" s="206"/>
      <c r="BVI869" s="206"/>
      <c r="BVJ869" s="206"/>
      <c r="BVK869" s="206"/>
      <c r="BVL869" s="206"/>
      <c r="BVM869" s="206"/>
      <c r="BVN869" s="206"/>
      <c r="BVO869" s="206"/>
      <c r="BVP869" s="206"/>
      <c r="BVQ869" s="206"/>
      <c r="BVR869" s="206"/>
      <c r="BVS869" s="206"/>
      <c r="BVT869" s="206"/>
      <c r="BVU869" s="206"/>
      <c r="BVV869" s="206"/>
      <c r="BVW869" s="206"/>
      <c r="BVX869" s="206"/>
      <c r="BVY869" s="206"/>
      <c r="BVZ869" s="206"/>
      <c r="BWA869" s="206"/>
      <c r="BWB869" s="206"/>
      <c r="BWC869" s="206"/>
      <c r="BWD869" s="206"/>
      <c r="BWE869" s="206"/>
      <c r="BWF869" s="206"/>
      <c r="BWG869" s="206"/>
      <c r="BWH869" s="206"/>
      <c r="BWI869" s="206"/>
      <c r="BWJ869" s="206"/>
      <c r="BWK869" s="206"/>
      <c r="BWL869" s="206"/>
      <c r="BWM869" s="206"/>
      <c r="BWN869" s="206"/>
      <c r="BWO869" s="206"/>
      <c r="BWP869" s="206"/>
      <c r="BWQ869" s="206"/>
      <c r="BWR869" s="206"/>
      <c r="BWS869" s="206"/>
      <c r="BWT869" s="206"/>
      <c r="BWU869" s="206"/>
      <c r="BWV869" s="206"/>
      <c r="BWW869" s="206"/>
      <c r="BWX869" s="206"/>
      <c r="BWY869" s="206"/>
      <c r="BWZ869" s="206"/>
      <c r="BXA869" s="206"/>
      <c r="BXB869" s="206"/>
      <c r="BXC869" s="206"/>
      <c r="BXD869" s="206"/>
      <c r="BXE869" s="206"/>
      <c r="BXF869" s="206"/>
      <c r="BXG869" s="206"/>
      <c r="BXH869" s="206"/>
      <c r="BXI869" s="206"/>
      <c r="BXJ869" s="206"/>
      <c r="BXK869" s="206"/>
      <c r="BXL869" s="206"/>
      <c r="BXM869" s="206"/>
      <c r="BXN869" s="206"/>
      <c r="BXO869" s="206"/>
      <c r="BXP869" s="206"/>
      <c r="BXQ869" s="206"/>
      <c r="BXR869" s="206"/>
      <c r="BXS869" s="206"/>
      <c r="BXT869" s="206"/>
      <c r="BXU869" s="206"/>
      <c r="BXV869" s="206"/>
      <c r="BXW869" s="206"/>
      <c r="BXX869" s="206"/>
      <c r="BXY869" s="206"/>
      <c r="BXZ869" s="206"/>
      <c r="BYA869" s="206"/>
      <c r="BYB869" s="206"/>
      <c r="BYC869" s="206"/>
      <c r="BYD869" s="206"/>
      <c r="BYE869" s="206"/>
      <c r="BYF869" s="206"/>
      <c r="BYG869" s="206"/>
      <c r="BYH869" s="206"/>
      <c r="BYI869" s="206"/>
      <c r="BYJ869" s="206"/>
      <c r="BYK869" s="206"/>
      <c r="BYL869" s="206"/>
      <c r="BYM869" s="206"/>
      <c r="BYN869" s="206"/>
      <c r="BYO869" s="206"/>
      <c r="BYP869" s="206"/>
      <c r="BYQ869" s="206"/>
      <c r="BYR869" s="206"/>
      <c r="BYS869" s="206"/>
      <c r="BYT869" s="206"/>
      <c r="BYU869" s="206"/>
      <c r="BYV869" s="206"/>
      <c r="BYW869" s="206"/>
      <c r="BYX869" s="206"/>
      <c r="BYY869" s="206"/>
      <c r="BYZ869" s="206"/>
      <c r="BZA869" s="206"/>
      <c r="BZB869" s="206"/>
      <c r="BZC869" s="206"/>
      <c r="BZD869" s="206"/>
      <c r="BZE869" s="206"/>
      <c r="BZF869" s="206"/>
      <c r="BZG869" s="206"/>
      <c r="BZH869" s="206"/>
      <c r="BZI869" s="206"/>
      <c r="BZJ869" s="206"/>
      <c r="BZK869" s="206"/>
      <c r="BZL869" s="206"/>
      <c r="BZM869" s="206"/>
      <c r="BZN869" s="206"/>
      <c r="BZO869" s="206"/>
      <c r="BZP869" s="206"/>
      <c r="BZQ869" s="206"/>
      <c r="BZR869" s="206"/>
      <c r="BZS869" s="206"/>
      <c r="BZT869" s="206"/>
      <c r="BZU869" s="206"/>
      <c r="BZV869" s="206"/>
      <c r="BZW869" s="206"/>
      <c r="BZX869" s="206"/>
      <c r="BZY869" s="206"/>
      <c r="BZZ869" s="206"/>
      <c r="CAA869" s="206"/>
      <c r="CAB869" s="206"/>
      <c r="CAC869" s="206"/>
      <c r="CAD869" s="206"/>
      <c r="CAE869" s="206"/>
      <c r="CAF869" s="206"/>
      <c r="CAG869" s="206"/>
      <c r="CAH869" s="206"/>
      <c r="CAI869" s="206"/>
      <c r="CAJ869" s="206"/>
      <c r="CAK869" s="206"/>
      <c r="CAL869" s="206"/>
      <c r="CAM869" s="206"/>
      <c r="CAN869" s="206"/>
      <c r="CAO869" s="206"/>
      <c r="CAP869" s="206"/>
      <c r="CAQ869" s="206"/>
      <c r="CAR869" s="206"/>
      <c r="CAS869" s="206"/>
      <c r="CAT869" s="206"/>
      <c r="CAU869" s="206"/>
      <c r="CAV869" s="206"/>
      <c r="CAW869" s="206"/>
      <c r="CAX869" s="206"/>
      <c r="CAY869" s="206"/>
      <c r="CAZ869" s="206"/>
      <c r="CBA869" s="206"/>
      <c r="CBB869" s="206"/>
      <c r="CBC869" s="206"/>
      <c r="CBD869" s="206"/>
      <c r="CBE869" s="206"/>
      <c r="CBF869" s="206"/>
      <c r="CBG869" s="206"/>
      <c r="CBH869" s="206"/>
      <c r="CBI869" s="206"/>
      <c r="CBJ869" s="206"/>
      <c r="CBK869" s="206"/>
      <c r="CBL869" s="206"/>
      <c r="CBM869" s="206"/>
      <c r="CBN869" s="206"/>
      <c r="CBO869" s="206"/>
      <c r="CBP869" s="206"/>
      <c r="CBQ869" s="206"/>
      <c r="CBR869" s="206"/>
      <c r="CBS869" s="206"/>
      <c r="CBT869" s="206"/>
      <c r="CBU869" s="206"/>
      <c r="CBV869" s="206"/>
      <c r="CBW869" s="206"/>
      <c r="CBX869" s="206"/>
      <c r="CBY869" s="206"/>
      <c r="CBZ869" s="206"/>
      <c r="CCA869" s="206"/>
      <c r="CCB869" s="206"/>
      <c r="CCC869" s="206"/>
      <c r="CCD869" s="206"/>
      <c r="CCE869" s="206"/>
      <c r="CCF869" s="206"/>
      <c r="CCG869" s="206"/>
      <c r="CCH869" s="206"/>
      <c r="CCI869" s="206"/>
      <c r="CCJ869" s="206"/>
      <c r="CCK869" s="206"/>
      <c r="CCL869" s="206"/>
      <c r="CCM869" s="206"/>
      <c r="CCN869" s="206"/>
      <c r="CCO869" s="206"/>
      <c r="CCP869" s="206"/>
      <c r="CCQ869" s="206"/>
      <c r="CCR869" s="206"/>
      <c r="CCS869" s="206"/>
      <c r="CCT869" s="206"/>
      <c r="CCU869" s="206"/>
      <c r="CCV869" s="206"/>
      <c r="CCW869" s="206"/>
      <c r="CCX869" s="206"/>
      <c r="CCY869" s="206"/>
      <c r="CCZ869" s="206"/>
      <c r="CDA869" s="206"/>
      <c r="CDB869" s="206"/>
      <c r="CDC869" s="206"/>
      <c r="CDD869" s="206"/>
      <c r="CDE869" s="206"/>
      <c r="CDF869" s="206"/>
      <c r="CDG869" s="206"/>
      <c r="CDH869" s="206"/>
      <c r="CDI869" s="206"/>
      <c r="CDJ869" s="206"/>
      <c r="CDK869" s="206"/>
      <c r="CDL869" s="206"/>
      <c r="CDM869" s="206"/>
      <c r="CDN869" s="206"/>
      <c r="CDO869" s="206"/>
      <c r="CDP869" s="206"/>
      <c r="CDQ869" s="206"/>
      <c r="CDR869" s="206"/>
      <c r="CDS869" s="206"/>
      <c r="CDT869" s="206"/>
      <c r="CDU869" s="206"/>
      <c r="CDV869" s="206"/>
      <c r="CDW869" s="206"/>
      <c r="CDX869" s="206"/>
      <c r="CDY869" s="206"/>
      <c r="CDZ869" s="206"/>
      <c r="CEA869" s="206"/>
      <c r="CEB869" s="206"/>
      <c r="CEC869" s="206"/>
      <c r="CED869" s="206"/>
      <c r="CEE869" s="206"/>
      <c r="CEF869" s="206"/>
      <c r="CEG869" s="206"/>
      <c r="CEH869" s="206"/>
      <c r="CEI869" s="206"/>
      <c r="CEJ869" s="206"/>
      <c r="CEK869" s="206"/>
      <c r="CEL869" s="206"/>
      <c r="CEM869" s="206"/>
      <c r="CEN869" s="206"/>
      <c r="CEO869" s="206"/>
      <c r="CEP869" s="206"/>
      <c r="CEQ869" s="206"/>
      <c r="CER869" s="206"/>
      <c r="CES869" s="206"/>
      <c r="CET869" s="206"/>
      <c r="CEU869" s="206"/>
      <c r="CEV869" s="206"/>
      <c r="CEW869" s="206"/>
      <c r="CEX869" s="206"/>
      <c r="CEY869" s="206"/>
      <c r="CEZ869" s="206"/>
      <c r="CFA869" s="206"/>
      <c r="CFB869" s="206"/>
      <c r="CFC869" s="206"/>
      <c r="CFD869" s="206"/>
      <c r="CFE869" s="206"/>
      <c r="CFF869" s="206"/>
      <c r="CFG869" s="206"/>
      <c r="CFH869" s="206"/>
      <c r="CFI869" s="206"/>
      <c r="CFJ869" s="206"/>
      <c r="CFK869" s="206"/>
      <c r="CFL869" s="206"/>
      <c r="CFM869" s="206"/>
      <c r="CFN869" s="206"/>
      <c r="CFO869" s="206"/>
      <c r="CFP869" s="206"/>
      <c r="CFQ869" s="206"/>
      <c r="CFR869" s="206"/>
      <c r="CFS869" s="206"/>
      <c r="CFT869" s="206"/>
      <c r="CFU869" s="206"/>
      <c r="CFV869" s="206"/>
      <c r="CFW869" s="206"/>
      <c r="CFX869" s="206"/>
      <c r="CFY869" s="206"/>
      <c r="CFZ869" s="206"/>
      <c r="CGA869" s="206"/>
      <c r="CGB869" s="206"/>
      <c r="CGC869" s="206"/>
      <c r="CGD869" s="206"/>
      <c r="CGE869" s="206"/>
      <c r="CGF869" s="206"/>
      <c r="CGG869" s="206"/>
      <c r="CGH869" s="206"/>
      <c r="CGI869" s="206"/>
      <c r="CGJ869" s="206"/>
      <c r="CGK869" s="206"/>
      <c r="CGL869" s="206"/>
      <c r="CGM869" s="206"/>
      <c r="CGN869" s="206"/>
      <c r="CGO869" s="206"/>
      <c r="CGP869" s="206"/>
      <c r="CGQ869" s="206"/>
      <c r="CGR869" s="206"/>
      <c r="CGS869" s="206"/>
      <c r="CGT869" s="206"/>
      <c r="CGU869" s="206"/>
      <c r="CGV869" s="206"/>
      <c r="CGW869" s="206"/>
      <c r="CGX869" s="206"/>
      <c r="CGY869" s="206"/>
      <c r="CGZ869" s="206"/>
      <c r="CHA869" s="206"/>
      <c r="CHB869" s="206"/>
      <c r="CHC869" s="206"/>
      <c r="CHD869" s="206"/>
      <c r="CHE869" s="206"/>
      <c r="CHF869" s="206"/>
      <c r="CHG869" s="206"/>
      <c r="CHH869" s="206"/>
      <c r="CHI869" s="206"/>
      <c r="CHJ869" s="206"/>
      <c r="CHK869" s="206"/>
      <c r="CHL869" s="206"/>
      <c r="CHM869" s="206"/>
      <c r="CHN869" s="206"/>
      <c r="CHO869" s="206"/>
      <c r="CHP869" s="206"/>
      <c r="CHQ869" s="206"/>
      <c r="CHR869" s="206"/>
      <c r="CHS869" s="206"/>
      <c r="CHT869" s="206"/>
      <c r="CHU869" s="206"/>
      <c r="CHV869" s="206"/>
      <c r="CHW869" s="206"/>
      <c r="CHX869" s="206"/>
      <c r="CHY869" s="206"/>
      <c r="CHZ869" s="206"/>
      <c r="CIA869" s="206"/>
      <c r="CIB869" s="206"/>
      <c r="CIC869" s="206"/>
      <c r="CID869" s="206"/>
      <c r="CIE869" s="206"/>
      <c r="CIF869" s="206"/>
      <c r="CIG869" s="206"/>
      <c r="CIH869" s="206"/>
      <c r="CII869" s="206"/>
      <c r="CIJ869" s="206"/>
      <c r="CIK869" s="206"/>
      <c r="CIL869" s="206"/>
      <c r="CIM869" s="206"/>
      <c r="CIN869" s="206"/>
      <c r="CIO869" s="206"/>
      <c r="CIP869" s="206"/>
      <c r="CIQ869" s="206"/>
      <c r="CIR869" s="206"/>
      <c r="CIS869" s="206"/>
      <c r="CIT869" s="206"/>
      <c r="CIU869" s="206"/>
      <c r="CIV869" s="206"/>
      <c r="CIW869" s="206"/>
      <c r="CIX869" s="206"/>
      <c r="CIY869" s="206"/>
      <c r="CIZ869" s="206"/>
      <c r="CJA869" s="206"/>
      <c r="CJB869" s="206"/>
      <c r="CJC869" s="206"/>
      <c r="CJD869" s="206"/>
      <c r="CJE869" s="206"/>
      <c r="CJF869" s="206"/>
      <c r="CJG869" s="206"/>
      <c r="CJH869" s="206"/>
      <c r="CJI869" s="206"/>
      <c r="CJJ869" s="206"/>
      <c r="CJK869" s="206"/>
      <c r="CJL869" s="206"/>
      <c r="CJM869" s="206"/>
      <c r="CJN869" s="206"/>
      <c r="CJO869" s="206"/>
      <c r="CJP869" s="206"/>
      <c r="CJQ869" s="206"/>
      <c r="CJR869" s="206"/>
      <c r="CJS869" s="206"/>
      <c r="CJT869" s="206"/>
      <c r="CJU869" s="206"/>
      <c r="CJV869" s="206"/>
      <c r="CJW869" s="206"/>
      <c r="CJX869" s="206"/>
      <c r="CJY869" s="206"/>
      <c r="CJZ869" s="206"/>
      <c r="CKA869" s="206"/>
      <c r="CKB869" s="206"/>
      <c r="CKC869" s="206"/>
      <c r="CKD869" s="206"/>
      <c r="CKE869" s="206"/>
      <c r="CKF869" s="206"/>
      <c r="CKG869" s="206"/>
      <c r="CKH869" s="206"/>
      <c r="CKI869" s="206"/>
      <c r="CKJ869" s="206"/>
      <c r="CKK869" s="206"/>
      <c r="CKL869" s="206"/>
      <c r="CKM869" s="206"/>
      <c r="CKN869" s="206"/>
      <c r="CKO869" s="206"/>
      <c r="CKP869" s="206"/>
      <c r="CKQ869" s="206"/>
      <c r="CKR869" s="206"/>
      <c r="CKS869" s="206"/>
      <c r="CKT869" s="206"/>
      <c r="CKU869" s="206"/>
      <c r="CKV869" s="206"/>
      <c r="CKW869" s="206"/>
      <c r="CKX869" s="206"/>
      <c r="CKY869" s="206"/>
      <c r="CKZ869" s="206"/>
      <c r="CLA869" s="206"/>
      <c r="CLB869" s="206"/>
      <c r="CLC869" s="206"/>
      <c r="CLD869" s="206"/>
      <c r="CLE869" s="206"/>
      <c r="CLF869" s="206"/>
      <c r="CLG869" s="206"/>
      <c r="CLH869" s="206"/>
      <c r="CLI869" s="206"/>
      <c r="CLJ869" s="206"/>
      <c r="CLK869" s="206"/>
      <c r="CLL869" s="206"/>
      <c r="CLM869" s="206"/>
      <c r="CLN869" s="206"/>
      <c r="CLO869" s="206"/>
      <c r="CLP869" s="206"/>
      <c r="CLQ869" s="206"/>
      <c r="CLR869" s="206"/>
      <c r="CLS869" s="206"/>
      <c r="CLT869" s="206"/>
      <c r="CLU869" s="206"/>
      <c r="CLV869" s="206"/>
      <c r="CLW869" s="206"/>
      <c r="CLX869" s="206"/>
      <c r="CLY869" s="206"/>
      <c r="CLZ869" s="206"/>
      <c r="CMA869" s="206"/>
      <c r="CMB869" s="206"/>
      <c r="CMC869" s="206"/>
      <c r="CMD869" s="206"/>
      <c r="CME869" s="206"/>
      <c r="CMF869" s="206"/>
      <c r="CMG869" s="206"/>
      <c r="CMH869" s="206"/>
      <c r="CMI869" s="206"/>
      <c r="CMJ869" s="206"/>
      <c r="CMK869" s="206"/>
      <c r="CML869" s="206"/>
      <c r="CMM869" s="206"/>
      <c r="CMN869" s="206"/>
      <c r="CMO869" s="206"/>
      <c r="CMP869" s="206"/>
      <c r="CMQ869" s="206"/>
      <c r="CMR869" s="206"/>
      <c r="CMS869" s="206"/>
      <c r="CMT869" s="206"/>
      <c r="CMU869" s="206"/>
      <c r="CMV869" s="206"/>
      <c r="CMW869" s="206"/>
      <c r="CMX869" s="206"/>
      <c r="CMY869" s="206"/>
      <c r="CMZ869" s="206"/>
      <c r="CNA869" s="206"/>
      <c r="CNB869" s="206"/>
      <c r="CNC869" s="206"/>
      <c r="CND869" s="206"/>
      <c r="CNE869" s="206"/>
      <c r="CNF869" s="206"/>
      <c r="CNG869" s="206"/>
      <c r="CNH869" s="206"/>
      <c r="CNI869" s="206"/>
      <c r="CNJ869" s="206"/>
      <c r="CNK869" s="206"/>
      <c r="CNL869" s="206"/>
      <c r="CNM869" s="206"/>
      <c r="CNN869" s="206"/>
      <c r="CNO869" s="206"/>
      <c r="CNP869" s="206"/>
      <c r="CNQ869" s="206"/>
      <c r="CNR869" s="206"/>
      <c r="CNS869" s="206"/>
      <c r="CNT869" s="206"/>
      <c r="CNU869" s="206"/>
      <c r="CNV869" s="206"/>
      <c r="CNW869" s="206"/>
      <c r="CNX869" s="206"/>
      <c r="CNY869" s="206"/>
      <c r="CNZ869" s="206"/>
      <c r="COA869" s="206"/>
      <c r="COB869" s="206"/>
      <c r="COC869" s="206"/>
      <c r="COD869" s="206"/>
      <c r="COE869" s="206"/>
      <c r="COF869" s="206"/>
      <c r="COG869" s="206"/>
      <c r="COH869" s="206"/>
      <c r="COI869" s="206"/>
      <c r="COJ869" s="206"/>
      <c r="COK869" s="206"/>
      <c r="COL869" s="206"/>
      <c r="COM869" s="206"/>
      <c r="CON869" s="206"/>
      <c r="COO869" s="206"/>
      <c r="COP869" s="206"/>
      <c r="COQ869" s="206"/>
      <c r="COR869" s="206"/>
      <c r="COS869" s="206"/>
      <c r="COT869" s="206"/>
      <c r="COU869" s="206"/>
      <c r="COV869" s="206"/>
      <c r="COW869" s="206"/>
      <c r="COX869" s="206"/>
      <c r="COY869" s="206"/>
      <c r="COZ869" s="206"/>
      <c r="CPA869" s="206"/>
      <c r="CPB869" s="206"/>
      <c r="CPC869" s="206"/>
      <c r="CPD869" s="206"/>
      <c r="CPE869" s="206"/>
      <c r="CPF869" s="206"/>
      <c r="CPG869" s="206"/>
      <c r="CPH869" s="206"/>
      <c r="CPI869" s="206"/>
      <c r="CPJ869" s="206"/>
      <c r="CPK869" s="206"/>
      <c r="CPL869" s="206"/>
      <c r="CPM869" s="206"/>
      <c r="CPN869" s="206"/>
      <c r="CPO869" s="206"/>
      <c r="CPP869" s="206"/>
      <c r="CPQ869" s="206"/>
      <c r="CPR869" s="206"/>
      <c r="CPS869" s="206"/>
      <c r="CPT869" s="206"/>
      <c r="CPU869" s="206"/>
      <c r="CPV869" s="206"/>
      <c r="CPW869" s="206"/>
      <c r="CPX869" s="206"/>
      <c r="CPY869" s="206"/>
      <c r="CPZ869" s="206"/>
      <c r="CQA869" s="206"/>
      <c r="CQB869" s="206"/>
      <c r="CQC869" s="206"/>
      <c r="CQD869" s="206"/>
      <c r="CQE869" s="206"/>
      <c r="CQF869" s="206"/>
      <c r="CQG869" s="206"/>
      <c r="CQH869" s="206"/>
      <c r="CQI869" s="206"/>
      <c r="CQJ869" s="206"/>
      <c r="CQK869" s="206"/>
      <c r="CQL869" s="206"/>
      <c r="CQM869" s="206"/>
      <c r="CQN869" s="206"/>
      <c r="CQO869" s="206"/>
      <c r="CQP869" s="206"/>
      <c r="CQQ869" s="206"/>
      <c r="CQR869" s="206"/>
      <c r="CQS869" s="206"/>
      <c r="CQT869" s="206"/>
      <c r="CQU869" s="206"/>
      <c r="CQV869" s="206"/>
      <c r="CQW869" s="206"/>
      <c r="CQX869" s="206"/>
      <c r="CQY869" s="206"/>
      <c r="CQZ869" s="206"/>
      <c r="CRA869" s="206"/>
      <c r="CRB869" s="206"/>
      <c r="CRC869" s="206"/>
      <c r="CRD869" s="206"/>
      <c r="CRE869" s="206"/>
      <c r="CRF869" s="206"/>
      <c r="CRG869" s="206"/>
      <c r="CRH869" s="206"/>
      <c r="CRI869" s="206"/>
      <c r="CRJ869" s="206"/>
      <c r="CRK869" s="206"/>
      <c r="CRL869" s="206"/>
      <c r="CRM869" s="206"/>
      <c r="CRN869" s="206"/>
      <c r="CRO869" s="206"/>
      <c r="CRP869" s="206"/>
      <c r="CRQ869" s="206"/>
      <c r="CRR869" s="206"/>
      <c r="CRS869" s="206"/>
      <c r="CRT869" s="206"/>
      <c r="CRU869" s="206"/>
      <c r="CRV869" s="206"/>
      <c r="CRW869" s="206"/>
      <c r="CRX869" s="206"/>
      <c r="CRY869" s="206"/>
      <c r="CRZ869" s="206"/>
      <c r="CSA869" s="206"/>
      <c r="CSB869" s="206"/>
      <c r="CSC869" s="206"/>
      <c r="CSD869" s="206"/>
      <c r="CSE869" s="206"/>
      <c r="CSF869" s="206"/>
      <c r="CSG869" s="206"/>
      <c r="CSH869" s="206"/>
      <c r="CSI869" s="206"/>
      <c r="CSJ869" s="206"/>
      <c r="CSK869" s="206"/>
      <c r="CSL869" s="206"/>
      <c r="CSM869" s="206"/>
      <c r="CSN869" s="206"/>
      <c r="CSO869" s="206"/>
      <c r="CSP869" s="206"/>
      <c r="CSQ869" s="206"/>
      <c r="CSR869" s="206"/>
      <c r="CSS869" s="206"/>
      <c r="CST869" s="206"/>
      <c r="CSU869" s="206"/>
      <c r="CSV869" s="206"/>
      <c r="CSW869" s="206"/>
      <c r="CSX869" s="206"/>
      <c r="CSY869" s="206"/>
      <c r="CSZ869" s="206"/>
      <c r="CTA869" s="206"/>
      <c r="CTB869" s="206"/>
      <c r="CTC869" s="206"/>
      <c r="CTD869" s="206"/>
      <c r="CTE869" s="206"/>
      <c r="CTF869" s="206"/>
      <c r="CTG869" s="206"/>
      <c r="CTH869" s="206"/>
      <c r="CTI869" s="206"/>
      <c r="CTJ869" s="206"/>
      <c r="CTK869" s="206"/>
      <c r="CTL869" s="206"/>
      <c r="CTM869" s="206"/>
      <c r="CTN869" s="206"/>
      <c r="CTO869" s="206"/>
      <c r="CTP869" s="206"/>
      <c r="CTQ869" s="206"/>
      <c r="CTR869" s="206"/>
      <c r="CTS869" s="206"/>
      <c r="CTT869" s="206"/>
      <c r="CTU869" s="206"/>
      <c r="CTV869" s="206"/>
      <c r="CTW869" s="206"/>
      <c r="CTX869" s="206"/>
      <c r="CTY869" s="206"/>
      <c r="CTZ869" s="206"/>
      <c r="CUA869" s="206"/>
      <c r="CUB869" s="206"/>
      <c r="CUC869" s="206"/>
      <c r="CUD869" s="206"/>
      <c r="CUE869" s="206"/>
      <c r="CUF869" s="206"/>
      <c r="CUG869" s="206"/>
      <c r="CUH869" s="206"/>
      <c r="CUI869" s="206"/>
      <c r="CUJ869" s="206"/>
      <c r="CUK869" s="206"/>
      <c r="CUL869" s="206"/>
      <c r="CUM869" s="206"/>
      <c r="CUN869" s="206"/>
      <c r="CUO869" s="206"/>
      <c r="CUP869" s="206"/>
      <c r="CUQ869" s="206"/>
      <c r="CUR869" s="206"/>
      <c r="CUS869" s="206"/>
      <c r="CUT869" s="206"/>
      <c r="CUU869" s="206"/>
      <c r="CUV869" s="206"/>
      <c r="CUW869" s="206"/>
      <c r="CUX869" s="206"/>
      <c r="CUY869" s="206"/>
      <c r="CUZ869" s="206"/>
      <c r="CVA869" s="206"/>
      <c r="CVB869" s="206"/>
      <c r="CVC869" s="206"/>
      <c r="CVD869" s="206"/>
      <c r="CVE869" s="206"/>
      <c r="CVF869" s="206"/>
      <c r="CVG869" s="206"/>
      <c r="CVH869" s="206"/>
      <c r="CVI869" s="206"/>
      <c r="CVJ869" s="206"/>
      <c r="CVK869" s="206"/>
      <c r="CVL869" s="206"/>
      <c r="CVM869" s="206"/>
      <c r="CVN869" s="206"/>
      <c r="CVO869" s="206"/>
      <c r="CVP869" s="206"/>
      <c r="CVQ869" s="206"/>
      <c r="CVR869" s="206"/>
      <c r="CVS869" s="206"/>
      <c r="CVT869" s="206"/>
      <c r="CVU869" s="206"/>
      <c r="CVV869" s="206"/>
      <c r="CVW869" s="206"/>
      <c r="CVX869" s="206"/>
      <c r="CVY869" s="206"/>
      <c r="CVZ869" s="206"/>
      <c r="CWA869" s="206"/>
      <c r="CWB869" s="206"/>
      <c r="CWC869" s="206"/>
      <c r="CWD869" s="206"/>
      <c r="CWE869" s="206"/>
      <c r="CWF869" s="206"/>
      <c r="CWG869" s="206"/>
      <c r="CWH869" s="206"/>
      <c r="CWI869" s="206"/>
      <c r="CWJ869" s="206"/>
      <c r="CWK869" s="206"/>
      <c r="CWL869" s="206"/>
      <c r="CWM869" s="206"/>
      <c r="CWN869" s="206"/>
      <c r="CWO869" s="206"/>
      <c r="CWP869" s="206"/>
      <c r="CWQ869" s="206"/>
      <c r="CWR869" s="206"/>
      <c r="CWS869" s="206"/>
      <c r="CWT869" s="206"/>
      <c r="CWU869" s="206"/>
      <c r="CWV869" s="206"/>
      <c r="CWW869" s="206"/>
      <c r="CWX869" s="206"/>
      <c r="CWY869" s="206"/>
      <c r="CWZ869" s="206"/>
      <c r="CXA869" s="206"/>
      <c r="CXB869" s="206"/>
      <c r="CXC869" s="206"/>
      <c r="CXD869" s="206"/>
      <c r="CXE869" s="206"/>
      <c r="CXF869" s="206"/>
      <c r="CXG869" s="206"/>
      <c r="CXH869" s="206"/>
      <c r="CXI869" s="206"/>
      <c r="CXJ869" s="206"/>
      <c r="CXK869" s="206"/>
      <c r="CXL869" s="206"/>
      <c r="CXM869" s="206"/>
      <c r="CXN869" s="206"/>
      <c r="CXO869" s="206"/>
      <c r="CXP869" s="206"/>
      <c r="CXQ869" s="206"/>
      <c r="CXR869" s="206"/>
      <c r="CXS869" s="206"/>
      <c r="CXT869" s="206"/>
      <c r="CXU869" s="206"/>
      <c r="CXV869" s="206"/>
      <c r="CXW869" s="206"/>
      <c r="CXX869" s="206"/>
      <c r="CXY869" s="206"/>
      <c r="CXZ869" s="206"/>
      <c r="CYA869" s="206"/>
      <c r="CYB869" s="206"/>
      <c r="CYC869" s="206"/>
      <c r="CYD869" s="206"/>
      <c r="CYE869" s="206"/>
      <c r="CYF869" s="206"/>
      <c r="CYG869" s="206"/>
      <c r="CYH869" s="206"/>
      <c r="CYI869" s="206"/>
      <c r="CYJ869" s="206"/>
      <c r="CYK869" s="206"/>
      <c r="CYL869" s="206"/>
      <c r="CYM869" s="206"/>
      <c r="CYN869" s="206"/>
      <c r="CYO869" s="206"/>
      <c r="CYP869" s="206"/>
      <c r="CYQ869" s="206"/>
      <c r="CYR869" s="206"/>
      <c r="CYS869" s="206"/>
      <c r="CYT869" s="206"/>
      <c r="CYU869" s="206"/>
      <c r="CYV869" s="206"/>
      <c r="CYW869" s="206"/>
      <c r="CYX869" s="206"/>
      <c r="CYY869" s="206"/>
      <c r="CYZ869" s="206"/>
      <c r="CZA869" s="206"/>
      <c r="CZB869" s="206"/>
      <c r="CZC869" s="206"/>
      <c r="CZD869" s="206"/>
      <c r="CZE869" s="206"/>
      <c r="CZF869" s="206"/>
      <c r="CZG869" s="206"/>
      <c r="CZH869" s="206"/>
      <c r="CZI869" s="206"/>
      <c r="CZJ869" s="206"/>
      <c r="CZK869" s="206"/>
      <c r="CZL869" s="206"/>
      <c r="CZM869" s="206"/>
      <c r="CZN869" s="206"/>
      <c r="CZO869" s="206"/>
      <c r="CZP869" s="206"/>
      <c r="CZQ869" s="206"/>
      <c r="CZR869" s="206"/>
      <c r="CZS869" s="206"/>
      <c r="CZT869" s="206"/>
      <c r="CZU869" s="206"/>
      <c r="CZV869" s="206"/>
      <c r="CZW869" s="206"/>
      <c r="CZX869" s="206"/>
      <c r="CZY869" s="206"/>
      <c r="CZZ869" s="206"/>
      <c r="DAA869" s="206"/>
      <c r="DAB869" s="206"/>
      <c r="DAC869" s="206"/>
      <c r="DAD869" s="206"/>
      <c r="DAE869" s="206"/>
      <c r="DAF869" s="206"/>
      <c r="DAG869" s="206"/>
      <c r="DAH869" s="206"/>
      <c r="DAI869" s="206"/>
      <c r="DAJ869" s="206"/>
      <c r="DAK869" s="206"/>
      <c r="DAL869" s="206"/>
      <c r="DAM869" s="206"/>
      <c r="DAN869" s="206"/>
      <c r="DAO869" s="206"/>
      <c r="DAP869" s="206"/>
      <c r="DAQ869" s="206"/>
      <c r="DAR869" s="206"/>
      <c r="DAS869" s="206"/>
      <c r="DAT869" s="206"/>
      <c r="DAU869" s="206"/>
      <c r="DAV869" s="206"/>
      <c r="DAW869" s="206"/>
      <c r="DAX869" s="206"/>
      <c r="DAY869" s="206"/>
      <c r="DAZ869" s="206"/>
      <c r="DBA869" s="206"/>
      <c r="DBB869" s="206"/>
      <c r="DBC869" s="206"/>
      <c r="DBD869" s="206"/>
      <c r="DBE869" s="206"/>
      <c r="DBF869" s="206"/>
      <c r="DBG869" s="206"/>
      <c r="DBH869" s="206"/>
      <c r="DBI869" s="206"/>
      <c r="DBJ869" s="206"/>
      <c r="DBK869" s="206"/>
      <c r="DBL869" s="206"/>
      <c r="DBM869" s="206"/>
      <c r="DBN869" s="206"/>
      <c r="DBO869" s="206"/>
      <c r="DBP869" s="206"/>
      <c r="DBQ869" s="206"/>
      <c r="DBR869" s="206"/>
      <c r="DBS869" s="206"/>
      <c r="DBT869" s="206"/>
      <c r="DBU869" s="206"/>
      <c r="DBV869" s="206"/>
      <c r="DBW869" s="206"/>
      <c r="DBX869" s="206"/>
      <c r="DBY869" s="206"/>
      <c r="DBZ869" s="206"/>
      <c r="DCA869" s="206"/>
      <c r="DCB869" s="206"/>
      <c r="DCC869" s="206"/>
      <c r="DCD869" s="206"/>
      <c r="DCE869" s="206"/>
      <c r="DCF869" s="206"/>
      <c r="DCG869" s="206"/>
      <c r="DCH869" s="206"/>
      <c r="DCI869" s="206"/>
      <c r="DCJ869" s="206"/>
      <c r="DCK869" s="206"/>
      <c r="DCL869" s="206"/>
      <c r="DCM869" s="206"/>
      <c r="DCN869" s="206"/>
      <c r="DCO869" s="206"/>
      <c r="DCP869" s="206"/>
      <c r="DCQ869" s="206"/>
      <c r="DCR869" s="206"/>
      <c r="DCS869" s="206"/>
      <c r="DCT869" s="206"/>
      <c r="DCU869" s="206"/>
      <c r="DCV869" s="206"/>
      <c r="DCW869" s="206"/>
      <c r="DCX869" s="206"/>
      <c r="DCY869" s="206"/>
      <c r="DCZ869" s="206"/>
      <c r="DDA869" s="206"/>
      <c r="DDB869" s="206"/>
      <c r="DDC869" s="206"/>
      <c r="DDD869" s="206"/>
      <c r="DDE869" s="206"/>
      <c r="DDF869" s="206"/>
      <c r="DDG869" s="206"/>
      <c r="DDH869" s="206"/>
      <c r="DDI869" s="206"/>
      <c r="DDJ869" s="206"/>
      <c r="DDK869" s="206"/>
      <c r="DDL869" s="206"/>
      <c r="DDM869" s="206"/>
      <c r="DDN869" s="206"/>
      <c r="DDO869" s="206"/>
      <c r="DDP869" s="206"/>
      <c r="DDQ869" s="206"/>
      <c r="DDR869" s="206"/>
      <c r="DDS869" s="206"/>
      <c r="DDT869" s="206"/>
      <c r="DDU869" s="206"/>
      <c r="DDV869" s="206"/>
      <c r="DDW869" s="206"/>
      <c r="DDX869" s="206"/>
      <c r="DDY869" s="206"/>
      <c r="DDZ869" s="206"/>
      <c r="DEA869" s="206"/>
      <c r="DEB869" s="206"/>
      <c r="DEC869" s="206"/>
      <c r="DED869" s="206"/>
      <c r="DEE869" s="206"/>
      <c r="DEF869" s="206"/>
      <c r="DEG869" s="206"/>
      <c r="DEH869" s="206"/>
      <c r="DEI869" s="206"/>
      <c r="DEJ869" s="206"/>
      <c r="DEK869" s="206"/>
      <c r="DEL869" s="206"/>
      <c r="DEM869" s="206"/>
      <c r="DEN869" s="206"/>
      <c r="DEO869" s="206"/>
      <c r="DEP869" s="206"/>
      <c r="DEQ869" s="206"/>
      <c r="DER869" s="206"/>
      <c r="DES869" s="206"/>
      <c r="DET869" s="206"/>
      <c r="DEU869" s="206"/>
      <c r="DEV869" s="206"/>
      <c r="DEW869" s="206"/>
      <c r="DEX869" s="206"/>
      <c r="DEY869" s="206"/>
      <c r="DEZ869" s="206"/>
      <c r="DFA869" s="206"/>
      <c r="DFB869" s="206"/>
      <c r="DFC869" s="206"/>
      <c r="DFD869" s="206"/>
      <c r="DFE869" s="206"/>
      <c r="DFF869" s="206"/>
      <c r="DFG869" s="206"/>
      <c r="DFH869" s="206"/>
      <c r="DFI869" s="206"/>
      <c r="DFJ869" s="206"/>
      <c r="DFK869" s="206"/>
      <c r="DFL869" s="206"/>
      <c r="DFM869" s="206"/>
      <c r="DFN869" s="206"/>
      <c r="DFO869" s="206"/>
      <c r="DFP869" s="206"/>
      <c r="DFQ869" s="206"/>
      <c r="DFR869" s="206"/>
      <c r="DFS869" s="206"/>
      <c r="DFT869" s="206"/>
      <c r="DFU869" s="206"/>
      <c r="DFV869" s="206"/>
      <c r="DFW869" s="206"/>
      <c r="DFX869" s="206"/>
      <c r="DFY869" s="206"/>
      <c r="DFZ869" s="206"/>
      <c r="DGA869" s="206"/>
      <c r="DGB869" s="206"/>
      <c r="DGC869" s="206"/>
      <c r="DGD869" s="206"/>
      <c r="DGE869" s="206"/>
      <c r="DGF869" s="206"/>
      <c r="DGG869" s="206"/>
      <c r="DGH869" s="206"/>
      <c r="DGI869" s="206"/>
      <c r="DGJ869" s="206"/>
      <c r="DGK869" s="206"/>
      <c r="DGL869" s="206"/>
      <c r="DGM869" s="206"/>
      <c r="DGN869" s="206"/>
      <c r="DGO869" s="206"/>
      <c r="DGP869" s="206"/>
      <c r="DGQ869" s="206"/>
      <c r="DGR869" s="206"/>
      <c r="DGS869" s="206"/>
      <c r="DGT869" s="206"/>
      <c r="DGU869" s="206"/>
      <c r="DGV869" s="206"/>
      <c r="DGW869" s="206"/>
      <c r="DGX869" s="206"/>
      <c r="DGY869" s="206"/>
      <c r="DGZ869" s="206"/>
      <c r="DHA869" s="206"/>
      <c r="DHB869" s="206"/>
      <c r="DHC869" s="206"/>
      <c r="DHD869" s="206"/>
      <c r="DHE869" s="206"/>
      <c r="DHF869" s="206"/>
      <c r="DHG869" s="206"/>
      <c r="DHH869" s="206"/>
      <c r="DHI869" s="206"/>
      <c r="DHJ869" s="206"/>
      <c r="DHK869" s="206"/>
      <c r="DHL869" s="206"/>
      <c r="DHM869" s="206"/>
      <c r="DHN869" s="206"/>
      <c r="DHO869" s="206"/>
      <c r="DHP869" s="206"/>
      <c r="DHQ869" s="206"/>
      <c r="DHR869" s="206"/>
      <c r="DHS869" s="206"/>
      <c r="DHT869" s="206"/>
      <c r="DHU869" s="206"/>
      <c r="DHV869" s="206"/>
      <c r="DHW869" s="206"/>
      <c r="DHX869" s="206"/>
      <c r="DHY869" s="206"/>
      <c r="DHZ869" s="206"/>
      <c r="DIA869" s="206"/>
      <c r="DIB869" s="206"/>
      <c r="DIC869" s="206"/>
      <c r="DID869" s="206"/>
      <c r="DIE869" s="206"/>
      <c r="DIF869" s="206"/>
      <c r="DIG869" s="206"/>
      <c r="DIH869" s="206"/>
      <c r="DII869" s="206"/>
      <c r="DIJ869" s="206"/>
      <c r="DIK869" s="206"/>
      <c r="DIL869" s="206"/>
      <c r="DIM869" s="206"/>
      <c r="DIN869" s="206"/>
      <c r="DIO869" s="206"/>
      <c r="DIP869" s="206"/>
      <c r="DIQ869" s="206"/>
      <c r="DIR869" s="206"/>
      <c r="DIS869" s="206"/>
      <c r="DIT869" s="206"/>
      <c r="DIU869" s="206"/>
      <c r="DIV869" s="206"/>
      <c r="DIW869" s="206"/>
      <c r="DIX869" s="206"/>
      <c r="DIY869" s="206"/>
      <c r="DIZ869" s="206"/>
      <c r="DJA869" s="206"/>
      <c r="DJB869" s="206"/>
      <c r="DJC869" s="206"/>
      <c r="DJD869" s="206"/>
      <c r="DJE869" s="206"/>
      <c r="DJF869" s="206"/>
      <c r="DJG869" s="206"/>
      <c r="DJH869" s="206"/>
      <c r="DJI869" s="206"/>
      <c r="DJJ869" s="206"/>
      <c r="DJK869" s="206"/>
      <c r="DJL869" s="206"/>
      <c r="DJM869" s="206"/>
      <c r="DJN869" s="206"/>
      <c r="DJO869" s="206"/>
      <c r="DJP869" s="206"/>
      <c r="DJQ869" s="206"/>
      <c r="DJR869" s="206"/>
      <c r="DJS869" s="206"/>
      <c r="DJT869" s="206"/>
      <c r="DJU869" s="206"/>
      <c r="DJV869" s="206"/>
      <c r="DJW869" s="206"/>
      <c r="DJX869" s="206"/>
      <c r="DJY869" s="206"/>
      <c r="DJZ869" s="206"/>
      <c r="DKA869" s="206"/>
      <c r="DKB869" s="206"/>
      <c r="DKC869" s="206"/>
      <c r="DKD869" s="206"/>
      <c r="DKE869" s="206"/>
      <c r="DKF869" s="206"/>
      <c r="DKG869" s="206"/>
      <c r="DKH869" s="206"/>
      <c r="DKI869" s="206"/>
      <c r="DKJ869" s="206"/>
      <c r="DKK869" s="206"/>
      <c r="DKL869" s="206"/>
      <c r="DKM869" s="206"/>
      <c r="DKN869" s="206"/>
      <c r="DKO869" s="206"/>
      <c r="DKP869" s="206"/>
      <c r="DKQ869" s="206"/>
      <c r="DKR869" s="206"/>
      <c r="DKS869" s="206"/>
      <c r="DKT869" s="206"/>
      <c r="DKU869" s="206"/>
      <c r="DKV869" s="206"/>
      <c r="DKW869" s="206"/>
      <c r="DKX869" s="206"/>
      <c r="DKY869" s="206"/>
      <c r="DKZ869" s="206"/>
      <c r="DLA869" s="206"/>
      <c r="DLB869" s="206"/>
      <c r="DLC869" s="206"/>
      <c r="DLD869" s="206"/>
      <c r="DLE869" s="206"/>
      <c r="DLF869" s="206"/>
      <c r="DLG869" s="206"/>
      <c r="DLH869" s="206"/>
      <c r="DLI869" s="206"/>
      <c r="DLJ869" s="206"/>
      <c r="DLK869" s="206"/>
      <c r="DLL869" s="206"/>
      <c r="DLM869" s="206"/>
      <c r="DLN869" s="206"/>
      <c r="DLO869" s="206"/>
      <c r="DLP869" s="206"/>
      <c r="DLQ869" s="206"/>
      <c r="DLR869" s="206"/>
      <c r="DLS869" s="206"/>
      <c r="DLT869" s="206"/>
      <c r="DLU869" s="206"/>
      <c r="DLV869" s="206"/>
      <c r="DLW869" s="206"/>
      <c r="DLX869" s="206"/>
      <c r="DLY869" s="206"/>
      <c r="DLZ869" s="206"/>
      <c r="DMA869" s="206"/>
      <c r="DMB869" s="206"/>
      <c r="DMC869" s="206"/>
      <c r="DMD869" s="206"/>
      <c r="DME869" s="206"/>
      <c r="DMF869" s="206"/>
      <c r="DMG869" s="206"/>
      <c r="DMH869" s="206"/>
      <c r="DMI869" s="206"/>
      <c r="DMJ869" s="206"/>
      <c r="DMK869" s="206"/>
      <c r="DML869" s="206"/>
      <c r="DMM869" s="206"/>
      <c r="DMN869" s="206"/>
      <c r="DMO869" s="206"/>
      <c r="DMP869" s="206"/>
      <c r="DMQ869" s="206"/>
      <c r="DMR869" s="206"/>
      <c r="DMS869" s="206"/>
      <c r="DMT869" s="206"/>
      <c r="DMU869" s="206"/>
      <c r="DMV869" s="206"/>
      <c r="DMW869" s="206"/>
      <c r="DMX869" s="206"/>
      <c r="DMY869" s="206"/>
      <c r="DMZ869" s="206"/>
      <c r="DNA869" s="206"/>
      <c r="DNB869" s="206"/>
      <c r="DNC869" s="206"/>
      <c r="DND869" s="206"/>
      <c r="DNE869" s="206"/>
      <c r="DNF869" s="206"/>
      <c r="DNG869" s="206"/>
      <c r="DNH869" s="206"/>
      <c r="DNI869" s="206"/>
      <c r="DNJ869" s="206"/>
      <c r="DNK869" s="206"/>
      <c r="DNL869" s="206"/>
      <c r="DNM869" s="206"/>
      <c r="DNN869" s="206"/>
      <c r="DNO869" s="206"/>
      <c r="DNP869" s="206"/>
      <c r="DNQ869" s="206"/>
      <c r="DNR869" s="206"/>
      <c r="DNS869" s="206"/>
      <c r="DNT869" s="206"/>
      <c r="DNU869" s="206"/>
      <c r="DNV869" s="206"/>
      <c r="DNW869" s="206"/>
      <c r="DNX869" s="206"/>
      <c r="DNY869" s="206"/>
      <c r="DNZ869" s="206"/>
      <c r="DOA869" s="206"/>
      <c r="DOB869" s="206"/>
      <c r="DOC869" s="206"/>
      <c r="DOD869" s="206"/>
      <c r="DOE869" s="206"/>
      <c r="DOF869" s="206"/>
      <c r="DOG869" s="206"/>
      <c r="DOH869" s="206"/>
      <c r="DOI869" s="206"/>
      <c r="DOJ869" s="206"/>
      <c r="DOK869" s="206"/>
      <c r="DOL869" s="206"/>
      <c r="DOM869" s="206"/>
      <c r="DON869" s="206"/>
      <c r="DOO869" s="206"/>
      <c r="DOP869" s="206"/>
      <c r="DOQ869" s="206"/>
      <c r="DOR869" s="206"/>
      <c r="DOS869" s="206"/>
      <c r="DOT869" s="206"/>
      <c r="DOU869" s="206"/>
      <c r="DOV869" s="206"/>
      <c r="DOW869" s="206"/>
      <c r="DOX869" s="206"/>
      <c r="DOY869" s="206"/>
      <c r="DOZ869" s="206"/>
      <c r="DPA869" s="206"/>
      <c r="DPB869" s="206"/>
      <c r="DPC869" s="206"/>
      <c r="DPD869" s="206"/>
      <c r="DPE869" s="206"/>
      <c r="DPF869" s="206"/>
      <c r="DPG869" s="206"/>
      <c r="DPH869" s="206"/>
      <c r="DPI869" s="206"/>
      <c r="DPJ869" s="206"/>
      <c r="DPK869" s="206"/>
      <c r="DPL869" s="206"/>
      <c r="DPM869" s="206"/>
      <c r="DPN869" s="206"/>
      <c r="DPO869" s="206"/>
      <c r="DPP869" s="206"/>
      <c r="DPQ869" s="206"/>
      <c r="DPR869" s="206"/>
      <c r="DPS869" s="206"/>
      <c r="DPT869" s="206"/>
      <c r="DPU869" s="206"/>
      <c r="DPV869" s="206"/>
      <c r="DPW869" s="206"/>
      <c r="DPX869" s="206"/>
      <c r="DPY869" s="206"/>
      <c r="DPZ869" s="206"/>
      <c r="DQA869" s="206"/>
      <c r="DQB869" s="206"/>
      <c r="DQC869" s="206"/>
      <c r="DQD869" s="206"/>
      <c r="DQE869" s="206"/>
      <c r="DQF869" s="206"/>
      <c r="DQG869" s="206"/>
      <c r="DQH869" s="206"/>
      <c r="DQI869" s="206"/>
      <c r="DQJ869" s="206"/>
      <c r="DQK869" s="206"/>
      <c r="DQL869" s="206"/>
      <c r="DQM869" s="206"/>
      <c r="DQN869" s="206"/>
      <c r="DQO869" s="206"/>
      <c r="DQP869" s="206"/>
      <c r="DQQ869" s="206"/>
      <c r="DQR869" s="206"/>
      <c r="DQS869" s="206"/>
      <c r="DQT869" s="206"/>
      <c r="DQU869" s="206"/>
      <c r="DQV869" s="206"/>
      <c r="DQW869" s="206"/>
      <c r="DQX869" s="206"/>
      <c r="DQY869" s="206"/>
      <c r="DQZ869" s="206"/>
      <c r="DRA869" s="206"/>
      <c r="DRB869" s="206"/>
      <c r="DRC869" s="206"/>
      <c r="DRD869" s="206"/>
      <c r="DRE869" s="206"/>
      <c r="DRF869" s="206"/>
      <c r="DRG869" s="206"/>
      <c r="DRH869" s="206"/>
      <c r="DRI869" s="206"/>
      <c r="DRJ869" s="206"/>
      <c r="DRK869" s="206"/>
      <c r="DRL869" s="206"/>
      <c r="DRM869" s="206"/>
      <c r="DRN869" s="206"/>
      <c r="DRO869" s="206"/>
      <c r="DRP869" s="206"/>
      <c r="DRQ869" s="206"/>
      <c r="DRR869" s="206"/>
      <c r="DRS869" s="206"/>
      <c r="DRT869" s="206"/>
      <c r="DRU869" s="206"/>
      <c r="DRV869" s="206"/>
      <c r="DRW869" s="206"/>
      <c r="DRX869" s="206"/>
      <c r="DRY869" s="206"/>
      <c r="DRZ869" s="206"/>
      <c r="DSA869" s="206"/>
      <c r="DSB869" s="206"/>
      <c r="DSC869" s="206"/>
      <c r="DSD869" s="206"/>
      <c r="DSE869" s="206"/>
      <c r="DSF869" s="206"/>
      <c r="DSG869" s="206"/>
      <c r="DSH869" s="206"/>
      <c r="DSI869" s="206"/>
      <c r="DSJ869" s="206"/>
      <c r="DSK869" s="206"/>
      <c r="DSL869" s="206"/>
      <c r="DSM869" s="206"/>
      <c r="DSN869" s="206"/>
      <c r="DSO869" s="206"/>
      <c r="DSP869" s="206"/>
      <c r="DSQ869" s="206"/>
      <c r="DSR869" s="206"/>
      <c r="DSS869" s="206"/>
      <c r="DST869" s="206"/>
      <c r="DSU869" s="206"/>
      <c r="DSV869" s="206"/>
      <c r="DSW869" s="206"/>
      <c r="DSX869" s="206"/>
      <c r="DSY869" s="206"/>
      <c r="DSZ869" s="206"/>
      <c r="DTA869" s="206"/>
      <c r="DTB869" s="206"/>
      <c r="DTC869" s="206"/>
      <c r="DTD869" s="206"/>
      <c r="DTE869" s="206"/>
      <c r="DTF869" s="206"/>
      <c r="DTG869" s="206"/>
      <c r="DTH869" s="206"/>
      <c r="DTI869" s="206"/>
      <c r="DTJ869" s="206"/>
      <c r="DTK869" s="206"/>
      <c r="DTL869" s="206"/>
      <c r="DTM869" s="206"/>
      <c r="DTN869" s="206"/>
      <c r="DTO869" s="206"/>
      <c r="DTP869" s="206"/>
      <c r="DTQ869" s="206"/>
      <c r="DTR869" s="206"/>
      <c r="DTS869" s="206"/>
      <c r="DTT869" s="206"/>
      <c r="DTU869" s="206"/>
      <c r="DTV869" s="206"/>
      <c r="DTW869" s="206"/>
      <c r="DTX869" s="206"/>
      <c r="DTY869" s="206"/>
      <c r="DTZ869" s="206"/>
      <c r="DUA869" s="206"/>
      <c r="DUB869" s="206"/>
      <c r="DUC869" s="206"/>
      <c r="DUD869" s="206"/>
      <c r="DUE869" s="206"/>
      <c r="DUF869" s="206"/>
      <c r="DUG869" s="206"/>
      <c r="DUH869" s="206"/>
      <c r="DUI869" s="206"/>
      <c r="DUJ869" s="206"/>
      <c r="DUK869" s="206"/>
      <c r="DUL869" s="206"/>
      <c r="DUM869" s="206"/>
      <c r="DUN869" s="206"/>
      <c r="DUO869" s="206"/>
      <c r="DUP869" s="206"/>
      <c r="DUQ869" s="206"/>
      <c r="DUR869" s="206"/>
      <c r="DUS869" s="206"/>
      <c r="DUT869" s="206"/>
      <c r="DUU869" s="206"/>
      <c r="DUV869" s="206"/>
      <c r="DUW869" s="206"/>
      <c r="DUX869" s="206"/>
      <c r="DUY869" s="206"/>
      <c r="DUZ869" s="206"/>
      <c r="DVA869" s="206"/>
      <c r="DVB869" s="206"/>
      <c r="DVC869" s="206"/>
      <c r="DVD869" s="206"/>
      <c r="DVE869" s="206"/>
      <c r="DVF869" s="206"/>
      <c r="DVG869" s="206"/>
      <c r="DVH869" s="206"/>
      <c r="DVI869" s="206"/>
      <c r="DVJ869" s="206"/>
      <c r="DVK869" s="206"/>
      <c r="DVL869" s="206"/>
      <c r="DVM869" s="206"/>
      <c r="DVN869" s="206"/>
      <c r="DVO869" s="206"/>
      <c r="DVP869" s="206"/>
      <c r="DVQ869" s="206"/>
      <c r="DVR869" s="206"/>
      <c r="DVS869" s="206"/>
      <c r="DVT869" s="206"/>
      <c r="DVU869" s="206"/>
      <c r="DVV869" s="206"/>
      <c r="DVW869" s="206"/>
      <c r="DVX869" s="206"/>
      <c r="DVY869" s="206"/>
      <c r="DVZ869" s="206"/>
      <c r="DWA869" s="206"/>
      <c r="DWB869" s="206"/>
      <c r="DWC869" s="206"/>
      <c r="DWD869" s="206"/>
      <c r="DWE869" s="206"/>
      <c r="DWF869" s="206"/>
      <c r="DWG869" s="206"/>
      <c r="DWH869" s="206"/>
      <c r="DWI869" s="206"/>
      <c r="DWJ869" s="206"/>
      <c r="DWK869" s="206"/>
      <c r="DWL869" s="206"/>
      <c r="DWM869" s="206"/>
      <c r="DWN869" s="206"/>
      <c r="DWO869" s="206"/>
      <c r="DWP869" s="206"/>
      <c r="DWQ869" s="206"/>
      <c r="DWR869" s="206"/>
      <c r="DWS869" s="206"/>
      <c r="DWT869" s="206"/>
      <c r="DWU869" s="206"/>
      <c r="DWV869" s="206"/>
      <c r="DWW869" s="206"/>
      <c r="DWX869" s="206"/>
      <c r="DWY869" s="206"/>
      <c r="DWZ869" s="206"/>
      <c r="DXA869" s="206"/>
      <c r="DXB869" s="206"/>
      <c r="DXC869" s="206"/>
      <c r="DXD869" s="206"/>
      <c r="DXE869" s="206"/>
      <c r="DXF869" s="206"/>
      <c r="DXG869" s="206"/>
      <c r="DXH869" s="206"/>
      <c r="DXI869" s="206"/>
      <c r="DXJ869" s="206"/>
      <c r="DXK869" s="206"/>
      <c r="DXL869" s="206"/>
      <c r="DXM869" s="206"/>
      <c r="DXN869" s="206"/>
      <c r="DXO869" s="206"/>
      <c r="DXP869" s="206"/>
      <c r="DXQ869" s="206"/>
      <c r="DXR869" s="206"/>
      <c r="DXS869" s="206"/>
      <c r="DXT869" s="206"/>
      <c r="DXU869" s="206"/>
      <c r="DXV869" s="206"/>
      <c r="DXW869" s="206"/>
      <c r="DXX869" s="206"/>
      <c r="DXY869" s="206"/>
      <c r="DXZ869" s="206"/>
      <c r="DYA869" s="206"/>
      <c r="DYB869" s="206"/>
      <c r="DYC869" s="206"/>
      <c r="DYD869" s="206"/>
      <c r="DYE869" s="206"/>
      <c r="DYF869" s="206"/>
      <c r="DYG869" s="206"/>
      <c r="DYH869" s="206"/>
      <c r="DYI869" s="206"/>
      <c r="DYJ869" s="206"/>
      <c r="DYK869" s="206"/>
      <c r="DYL869" s="206"/>
      <c r="DYM869" s="206"/>
      <c r="DYN869" s="206"/>
      <c r="DYO869" s="206"/>
      <c r="DYP869" s="206"/>
      <c r="DYQ869" s="206"/>
      <c r="DYR869" s="206"/>
      <c r="DYS869" s="206"/>
      <c r="DYT869" s="206"/>
      <c r="DYU869" s="206"/>
      <c r="DYV869" s="206"/>
      <c r="DYW869" s="206"/>
      <c r="DYX869" s="206"/>
      <c r="DYY869" s="206"/>
      <c r="DYZ869" s="206"/>
      <c r="DZA869" s="206"/>
      <c r="DZB869" s="206"/>
      <c r="DZC869" s="206"/>
      <c r="DZD869" s="206"/>
      <c r="DZE869" s="206"/>
      <c r="DZF869" s="206"/>
      <c r="DZG869" s="206"/>
      <c r="DZH869" s="206"/>
      <c r="DZI869" s="206"/>
      <c r="DZJ869" s="206"/>
      <c r="DZK869" s="206"/>
      <c r="DZL869" s="206"/>
      <c r="DZM869" s="206"/>
      <c r="DZN869" s="206"/>
      <c r="DZO869" s="206"/>
      <c r="DZP869" s="206"/>
      <c r="DZQ869" s="206"/>
      <c r="DZR869" s="206"/>
      <c r="DZS869" s="206"/>
      <c r="DZT869" s="206"/>
      <c r="DZU869" s="206"/>
      <c r="DZV869" s="206"/>
      <c r="DZW869" s="206"/>
      <c r="DZX869" s="206"/>
      <c r="DZY869" s="206"/>
      <c r="DZZ869" s="206"/>
      <c r="EAA869" s="206"/>
      <c r="EAB869" s="206"/>
      <c r="EAC869" s="206"/>
      <c r="EAD869" s="206"/>
      <c r="EAE869" s="206"/>
      <c r="EAF869" s="206"/>
      <c r="EAG869" s="206"/>
      <c r="EAH869" s="206"/>
      <c r="EAI869" s="206"/>
      <c r="EAJ869" s="206"/>
      <c r="EAK869" s="206"/>
      <c r="EAL869" s="206"/>
      <c r="EAM869" s="206"/>
      <c r="EAN869" s="206"/>
      <c r="EAO869" s="206"/>
      <c r="EAP869" s="206"/>
      <c r="EAQ869" s="206"/>
      <c r="EAR869" s="206"/>
      <c r="EAS869" s="206"/>
      <c r="EAT869" s="206"/>
      <c r="EAU869" s="206"/>
      <c r="EAV869" s="206"/>
      <c r="EAW869" s="206"/>
      <c r="EAX869" s="206"/>
      <c r="EAY869" s="206"/>
      <c r="EAZ869" s="206"/>
      <c r="EBA869" s="206"/>
      <c r="EBB869" s="206"/>
      <c r="EBC869" s="206"/>
      <c r="EBD869" s="206"/>
      <c r="EBE869" s="206"/>
      <c r="EBF869" s="206"/>
      <c r="EBG869" s="206"/>
      <c r="EBH869" s="206"/>
      <c r="EBI869" s="206"/>
      <c r="EBJ869" s="206"/>
      <c r="EBK869" s="206"/>
      <c r="EBL869" s="206"/>
      <c r="EBM869" s="206"/>
      <c r="EBN869" s="206"/>
      <c r="EBO869" s="206"/>
      <c r="EBP869" s="206"/>
      <c r="EBQ869" s="206"/>
      <c r="EBR869" s="206"/>
      <c r="EBS869" s="206"/>
      <c r="EBT869" s="206"/>
      <c r="EBU869" s="206"/>
      <c r="EBV869" s="206"/>
      <c r="EBW869" s="206"/>
      <c r="EBX869" s="206"/>
      <c r="EBY869" s="206"/>
      <c r="EBZ869" s="206"/>
      <c r="ECA869" s="206"/>
      <c r="ECB869" s="206"/>
      <c r="ECC869" s="206"/>
      <c r="ECD869" s="206"/>
      <c r="ECE869" s="206"/>
      <c r="ECF869" s="206"/>
      <c r="ECG869" s="206"/>
      <c r="ECH869" s="206"/>
      <c r="ECI869" s="206"/>
      <c r="ECJ869" s="206"/>
      <c r="ECK869" s="206"/>
      <c r="ECL869" s="206"/>
      <c r="ECM869" s="206"/>
      <c r="ECN869" s="206"/>
      <c r="ECO869" s="206"/>
      <c r="ECP869" s="206"/>
      <c r="ECQ869" s="206"/>
      <c r="ECR869" s="206"/>
      <c r="ECS869" s="206"/>
      <c r="ECT869" s="206"/>
      <c r="ECU869" s="206"/>
      <c r="ECV869" s="206"/>
      <c r="ECW869" s="206"/>
      <c r="ECX869" s="206"/>
      <c r="ECY869" s="206"/>
      <c r="ECZ869" s="206"/>
      <c r="EDA869" s="206"/>
      <c r="EDB869" s="206"/>
      <c r="EDC869" s="206"/>
      <c r="EDD869" s="206"/>
      <c r="EDE869" s="206"/>
      <c r="EDF869" s="206"/>
      <c r="EDG869" s="206"/>
      <c r="EDH869" s="206"/>
      <c r="EDI869" s="206"/>
      <c r="EDJ869" s="206"/>
      <c r="EDK869" s="206"/>
      <c r="EDL869" s="206"/>
      <c r="EDM869" s="206"/>
      <c r="EDN869" s="206"/>
      <c r="EDO869" s="206"/>
      <c r="EDP869" s="206"/>
      <c r="EDQ869" s="206"/>
      <c r="EDR869" s="206"/>
      <c r="EDS869" s="206"/>
      <c r="EDT869" s="206"/>
      <c r="EDU869" s="206"/>
      <c r="EDV869" s="206"/>
      <c r="EDW869" s="206"/>
      <c r="EDX869" s="206"/>
      <c r="EDY869" s="206"/>
      <c r="EDZ869" s="206"/>
      <c r="EEA869" s="206"/>
      <c r="EEB869" s="206"/>
      <c r="EEC869" s="206"/>
      <c r="EED869" s="206"/>
      <c r="EEE869" s="206"/>
      <c r="EEF869" s="206"/>
      <c r="EEG869" s="206"/>
      <c r="EEH869" s="206"/>
      <c r="EEI869" s="206"/>
      <c r="EEJ869" s="206"/>
      <c r="EEK869" s="206"/>
      <c r="EEL869" s="206"/>
      <c r="EEM869" s="206"/>
      <c r="EEN869" s="206"/>
      <c r="EEO869" s="206"/>
      <c r="EEP869" s="206"/>
      <c r="EEQ869" s="206"/>
      <c r="EER869" s="206"/>
      <c r="EES869" s="206"/>
      <c r="EET869" s="206"/>
      <c r="EEU869" s="206"/>
      <c r="EEV869" s="206"/>
      <c r="EEW869" s="206"/>
      <c r="EEX869" s="206"/>
      <c r="EEY869" s="206"/>
      <c r="EEZ869" s="206"/>
      <c r="EFA869" s="206"/>
      <c r="EFB869" s="206"/>
      <c r="EFC869" s="206"/>
      <c r="EFD869" s="206"/>
      <c r="EFE869" s="206"/>
      <c r="EFF869" s="206"/>
      <c r="EFG869" s="206"/>
      <c r="EFH869" s="206"/>
      <c r="EFI869" s="206"/>
      <c r="EFJ869" s="206"/>
      <c r="EFK869" s="206"/>
      <c r="EFL869" s="206"/>
      <c r="EFM869" s="206"/>
      <c r="EFN869" s="206"/>
      <c r="EFO869" s="206"/>
      <c r="EFP869" s="206"/>
      <c r="EFQ869" s="206"/>
      <c r="EFR869" s="206"/>
      <c r="EFS869" s="206"/>
      <c r="EFT869" s="206"/>
      <c r="EFU869" s="206"/>
      <c r="EFV869" s="206"/>
      <c r="EFW869" s="206"/>
      <c r="EFX869" s="206"/>
      <c r="EFY869" s="206"/>
      <c r="EFZ869" s="206"/>
      <c r="EGA869" s="206"/>
      <c r="EGB869" s="206"/>
      <c r="EGC869" s="206"/>
      <c r="EGD869" s="206"/>
      <c r="EGE869" s="206"/>
      <c r="EGF869" s="206"/>
      <c r="EGG869" s="206"/>
      <c r="EGH869" s="206"/>
      <c r="EGI869" s="206"/>
      <c r="EGJ869" s="206"/>
      <c r="EGK869" s="206"/>
      <c r="EGL869" s="206"/>
      <c r="EGM869" s="206"/>
      <c r="EGN869" s="206"/>
      <c r="EGO869" s="206"/>
      <c r="EGP869" s="206"/>
      <c r="EGQ869" s="206"/>
      <c r="EGR869" s="206"/>
      <c r="EGS869" s="206"/>
      <c r="EGT869" s="206"/>
      <c r="EGU869" s="206"/>
      <c r="EGV869" s="206"/>
      <c r="EGW869" s="206"/>
      <c r="EGX869" s="206"/>
      <c r="EGY869" s="206"/>
      <c r="EGZ869" s="206"/>
      <c r="EHA869" s="206"/>
      <c r="EHB869" s="206"/>
      <c r="EHC869" s="206"/>
      <c r="EHD869" s="206"/>
      <c r="EHE869" s="206"/>
      <c r="EHF869" s="206"/>
      <c r="EHG869" s="206"/>
      <c r="EHH869" s="206"/>
      <c r="EHI869" s="206"/>
      <c r="EHJ869" s="206"/>
      <c r="EHK869" s="206"/>
      <c r="EHL869" s="206"/>
      <c r="EHM869" s="206"/>
      <c r="EHN869" s="206"/>
      <c r="EHO869" s="206"/>
      <c r="EHP869" s="206"/>
      <c r="EHQ869" s="206"/>
      <c r="EHR869" s="206"/>
      <c r="EHS869" s="206"/>
      <c r="EHT869" s="206"/>
      <c r="EHU869" s="206"/>
      <c r="EHV869" s="206"/>
      <c r="EHW869" s="206"/>
      <c r="EHX869" s="206"/>
      <c r="EHY869" s="206"/>
      <c r="EHZ869" s="206"/>
      <c r="EIA869" s="206"/>
      <c r="EIB869" s="206"/>
      <c r="EIC869" s="206"/>
      <c r="EID869" s="206"/>
      <c r="EIE869" s="206"/>
      <c r="EIF869" s="206"/>
      <c r="EIG869" s="206"/>
      <c r="EIH869" s="206"/>
      <c r="EII869" s="206"/>
      <c r="EIJ869" s="206"/>
      <c r="EIK869" s="206"/>
      <c r="EIL869" s="206"/>
      <c r="EIM869" s="206"/>
      <c r="EIN869" s="206"/>
      <c r="EIO869" s="206"/>
      <c r="EIP869" s="206"/>
      <c r="EIQ869" s="206"/>
      <c r="EIR869" s="206"/>
      <c r="EIS869" s="206"/>
      <c r="EIT869" s="206"/>
      <c r="EIU869" s="206"/>
      <c r="EIV869" s="206"/>
      <c r="EIW869" s="206"/>
      <c r="EIX869" s="206"/>
      <c r="EIY869" s="206"/>
      <c r="EIZ869" s="206"/>
      <c r="EJA869" s="206"/>
      <c r="EJB869" s="206"/>
      <c r="EJC869" s="206"/>
      <c r="EJD869" s="206"/>
      <c r="EJE869" s="206"/>
      <c r="EJF869" s="206"/>
      <c r="EJG869" s="206"/>
      <c r="EJH869" s="206"/>
      <c r="EJI869" s="206"/>
      <c r="EJJ869" s="206"/>
      <c r="EJK869" s="206"/>
      <c r="EJL869" s="206"/>
      <c r="EJM869" s="206"/>
      <c r="EJN869" s="206"/>
      <c r="EJO869" s="206"/>
      <c r="EJP869" s="206"/>
      <c r="EJQ869" s="206"/>
      <c r="EJR869" s="206"/>
      <c r="EJS869" s="206"/>
      <c r="EJT869" s="206"/>
      <c r="EJU869" s="206"/>
      <c r="EJV869" s="206"/>
      <c r="EJW869" s="206"/>
      <c r="EJX869" s="206"/>
      <c r="EJY869" s="206"/>
      <c r="EJZ869" s="206"/>
      <c r="EKA869" s="206"/>
      <c r="EKB869" s="206"/>
      <c r="EKC869" s="206"/>
      <c r="EKD869" s="206"/>
      <c r="EKE869" s="206"/>
      <c r="EKF869" s="206"/>
      <c r="EKG869" s="206"/>
      <c r="EKH869" s="206"/>
      <c r="EKI869" s="206"/>
      <c r="EKJ869" s="206"/>
      <c r="EKK869" s="206"/>
      <c r="EKL869" s="206"/>
      <c r="EKM869" s="206"/>
      <c r="EKN869" s="206"/>
      <c r="EKO869" s="206"/>
      <c r="EKP869" s="206"/>
      <c r="EKQ869" s="206"/>
      <c r="EKR869" s="206"/>
      <c r="EKS869" s="206"/>
      <c r="EKT869" s="206"/>
      <c r="EKU869" s="206"/>
      <c r="EKV869" s="206"/>
      <c r="EKW869" s="206"/>
      <c r="EKX869" s="206"/>
      <c r="EKY869" s="206"/>
      <c r="EKZ869" s="206"/>
      <c r="ELA869" s="206"/>
      <c r="ELB869" s="206"/>
      <c r="ELC869" s="206"/>
      <c r="ELD869" s="206"/>
      <c r="ELE869" s="206"/>
      <c r="ELF869" s="206"/>
      <c r="ELG869" s="206"/>
      <c r="ELH869" s="206"/>
      <c r="ELI869" s="206"/>
      <c r="ELJ869" s="206"/>
      <c r="ELK869" s="206"/>
      <c r="ELL869" s="206"/>
      <c r="ELM869" s="206"/>
      <c r="ELN869" s="206"/>
      <c r="ELO869" s="206"/>
      <c r="ELP869" s="206"/>
      <c r="ELQ869" s="206"/>
      <c r="ELR869" s="206"/>
      <c r="ELS869" s="206"/>
      <c r="ELT869" s="206"/>
      <c r="ELU869" s="206"/>
      <c r="ELV869" s="206"/>
      <c r="ELW869" s="206"/>
      <c r="ELX869" s="206"/>
      <c r="ELY869" s="206"/>
      <c r="ELZ869" s="206"/>
      <c r="EMA869" s="206"/>
      <c r="EMB869" s="206"/>
      <c r="EMC869" s="206"/>
      <c r="EMD869" s="206"/>
      <c r="EME869" s="206"/>
      <c r="EMF869" s="206"/>
      <c r="EMG869" s="206"/>
      <c r="EMH869" s="206"/>
      <c r="EMI869" s="206"/>
      <c r="EMJ869" s="206"/>
      <c r="EMK869" s="206"/>
      <c r="EML869" s="206"/>
      <c r="EMM869" s="206"/>
      <c r="EMN869" s="206"/>
      <c r="EMO869" s="206"/>
      <c r="EMP869" s="206"/>
      <c r="EMQ869" s="206"/>
      <c r="EMR869" s="206"/>
      <c r="EMS869" s="206"/>
      <c r="EMT869" s="206"/>
      <c r="EMU869" s="206"/>
      <c r="EMV869" s="206"/>
      <c r="EMW869" s="206"/>
      <c r="EMX869" s="206"/>
      <c r="EMY869" s="206"/>
      <c r="EMZ869" s="206"/>
      <c r="ENA869" s="206"/>
      <c r="ENB869" s="206"/>
      <c r="ENC869" s="206"/>
      <c r="END869" s="206"/>
      <c r="ENE869" s="206"/>
      <c r="ENF869" s="206"/>
      <c r="ENG869" s="206"/>
      <c r="ENH869" s="206"/>
      <c r="ENI869" s="206"/>
      <c r="ENJ869" s="206"/>
      <c r="ENK869" s="206"/>
      <c r="ENL869" s="206"/>
      <c r="ENM869" s="206"/>
      <c r="ENN869" s="206"/>
      <c r="ENO869" s="206"/>
      <c r="ENP869" s="206"/>
      <c r="ENQ869" s="206"/>
      <c r="ENR869" s="206"/>
      <c r="ENS869" s="206"/>
      <c r="ENT869" s="206"/>
      <c r="ENU869" s="206"/>
      <c r="ENV869" s="206"/>
      <c r="ENW869" s="206"/>
      <c r="ENX869" s="206"/>
      <c r="ENY869" s="206"/>
      <c r="ENZ869" s="206"/>
      <c r="EOA869" s="206"/>
      <c r="EOB869" s="206"/>
      <c r="EOC869" s="206"/>
      <c r="EOD869" s="206"/>
      <c r="EOE869" s="206"/>
      <c r="EOF869" s="206"/>
      <c r="EOG869" s="206"/>
      <c r="EOH869" s="206"/>
      <c r="EOI869" s="206"/>
      <c r="EOJ869" s="206"/>
      <c r="EOK869" s="206"/>
      <c r="EOL869" s="206"/>
      <c r="EOM869" s="206"/>
      <c r="EON869" s="206"/>
      <c r="EOO869" s="206"/>
      <c r="EOP869" s="206"/>
      <c r="EOQ869" s="206"/>
      <c r="EOR869" s="206"/>
      <c r="EOS869" s="206"/>
      <c r="EOT869" s="206"/>
      <c r="EOU869" s="206"/>
      <c r="EOV869" s="206"/>
      <c r="EOW869" s="206"/>
      <c r="EOX869" s="206"/>
      <c r="EOY869" s="206"/>
      <c r="EOZ869" s="206"/>
      <c r="EPA869" s="206"/>
      <c r="EPB869" s="206"/>
      <c r="EPC869" s="206"/>
      <c r="EPD869" s="206"/>
      <c r="EPE869" s="206"/>
      <c r="EPF869" s="206"/>
      <c r="EPG869" s="206"/>
      <c r="EPH869" s="206"/>
      <c r="EPI869" s="206"/>
      <c r="EPJ869" s="206"/>
      <c r="EPK869" s="206"/>
      <c r="EPL869" s="206"/>
      <c r="EPM869" s="206"/>
      <c r="EPN869" s="206"/>
      <c r="EPO869" s="206"/>
      <c r="EPP869" s="206"/>
      <c r="EPQ869" s="206"/>
      <c r="EPR869" s="206"/>
      <c r="EPS869" s="206"/>
      <c r="EPT869" s="206"/>
      <c r="EPU869" s="206"/>
      <c r="EPV869" s="206"/>
      <c r="EPW869" s="206"/>
      <c r="EPX869" s="206"/>
      <c r="EPY869" s="206"/>
      <c r="EPZ869" s="206"/>
      <c r="EQA869" s="206"/>
      <c r="EQB869" s="206"/>
      <c r="EQC869" s="206"/>
      <c r="EQD869" s="206"/>
      <c r="EQE869" s="206"/>
      <c r="EQF869" s="206"/>
      <c r="EQG869" s="206"/>
      <c r="EQH869" s="206"/>
      <c r="EQI869" s="206"/>
      <c r="EQJ869" s="206"/>
      <c r="EQK869" s="206"/>
      <c r="EQL869" s="206"/>
      <c r="EQM869" s="206"/>
      <c r="EQN869" s="206"/>
      <c r="EQO869" s="206"/>
      <c r="EQP869" s="206"/>
      <c r="EQQ869" s="206"/>
      <c r="EQR869" s="206"/>
      <c r="EQS869" s="206"/>
      <c r="EQT869" s="206"/>
      <c r="EQU869" s="206"/>
      <c r="EQV869" s="206"/>
      <c r="EQW869" s="206"/>
      <c r="EQX869" s="206"/>
      <c r="EQY869" s="206"/>
      <c r="EQZ869" s="206"/>
      <c r="ERA869" s="206"/>
      <c r="ERB869" s="206"/>
      <c r="ERC869" s="206"/>
      <c r="ERD869" s="206"/>
      <c r="ERE869" s="206"/>
      <c r="ERF869" s="206"/>
      <c r="ERG869" s="206"/>
      <c r="ERH869" s="206"/>
      <c r="ERI869" s="206"/>
      <c r="ERJ869" s="206"/>
      <c r="ERK869" s="206"/>
      <c r="ERL869" s="206"/>
      <c r="ERM869" s="206"/>
      <c r="ERN869" s="206"/>
      <c r="ERO869" s="206"/>
      <c r="ERP869" s="206"/>
      <c r="ERQ869" s="206"/>
      <c r="ERR869" s="206"/>
      <c r="ERS869" s="206"/>
      <c r="ERT869" s="206"/>
      <c r="ERU869" s="206"/>
      <c r="ERV869" s="206"/>
      <c r="ERW869" s="206"/>
      <c r="ERX869" s="206"/>
      <c r="ERY869" s="206"/>
      <c r="ERZ869" s="206"/>
      <c r="ESA869" s="206"/>
      <c r="ESB869" s="206"/>
      <c r="ESC869" s="206"/>
      <c r="ESD869" s="206"/>
      <c r="ESE869" s="206"/>
      <c r="ESF869" s="206"/>
      <c r="ESG869" s="206"/>
      <c r="ESH869" s="206"/>
      <c r="ESI869" s="206"/>
      <c r="ESJ869" s="206"/>
      <c r="ESK869" s="206"/>
      <c r="ESL869" s="206"/>
      <c r="ESM869" s="206"/>
      <c r="ESN869" s="206"/>
      <c r="ESO869" s="206"/>
      <c r="ESP869" s="206"/>
      <c r="ESQ869" s="206"/>
      <c r="ESR869" s="206"/>
      <c r="ESS869" s="206"/>
      <c r="EST869" s="206"/>
      <c r="ESU869" s="206"/>
      <c r="ESV869" s="206"/>
      <c r="ESW869" s="206"/>
      <c r="ESX869" s="206"/>
      <c r="ESY869" s="206"/>
      <c r="ESZ869" s="206"/>
      <c r="ETA869" s="206"/>
      <c r="ETB869" s="206"/>
      <c r="ETC869" s="206"/>
      <c r="ETD869" s="206"/>
      <c r="ETE869" s="206"/>
      <c r="ETF869" s="206"/>
      <c r="ETG869" s="206"/>
      <c r="ETH869" s="206"/>
      <c r="ETI869" s="206"/>
      <c r="ETJ869" s="206"/>
      <c r="ETK869" s="206"/>
      <c r="ETL869" s="206"/>
      <c r="ETM869" s="206"/>
      <c r="ETN869" s="206"/>
      <c r="ETO869" s="206"/>
      <c r="ETP869" s="206"/>
      <c r="ETQ869" s="206"/>
      <c r="ETR869" s="206"/>
      <c r="ETS869" s="206"/>
      <c r="ETT869" s="206"/>
      <c r="ETU869" s="206"/>
      <c r="ETV869" s="206"/>
      <c r="ETW869" s="206"/>
      <c r="ETX869" s="206"/>
      <c r="ETY869" s="206"/>
      <c r="ETZ869" s="206"/>
      <c r="EUA869" s="206"/>
      <c r="EUB869" s="206"/>
      <c r="EUC869" s="206"/>
      <c r="EUD869" s="206"/>
      <c r="EUE869" s="206"/>
      <c r="EUF869" s="206"/>
      <c r="EUG869" s="206"/>
      <c r="EUH869" s="206"/>
      <c r="EUI869" s="206"/>
      <c r="EUJ869" s="206"/>
      <c r="EUK869" s="206"/>
      <c r="EUL869" s="206"/>
      <c r="EUM869" s="206"/>
      <c r="EUN869" s="206"/>
      <c r="EUO869" s="206"/>
      <c r="EUP869" s="206"/>
      <c r="EUQ869" s="206"/>
      <c r="EUR869" s="206"/>
      <c r="EUS869" s="206"/>
      <c r="EUT869" s="206"/>
      <c r="EUU869" s="206"/>
      <c r="EUV869" s="206"/>
      <c r="EUW869" s="206"/>
      <c r="EUX869" s="206"/>
      <c r="EUY869" s="206"/>
      <c r="EUZ869" s="206"/>
      <c r="EVA869" s="206"/>
      <c r="EVB869" s="206"/>
      <c r="EVC869" s="206"/>
      <c r="EVD869" s="206"/>
      <c r="EVE869" s="206"/>
      <c r="EVF869" s="206"/>
      <c r="EVG869" s="206"/>
      <c r="EVH869" s="206"/>
      <c r="EVI869" s="206"/>
      <c r="EVJ869" s="206"/>
      <c r="EVK869" s="206"/>
      <c r="EVL869" s="206"/>
      <c r="EVM869" s="206"/>
      <c r="EVN869" s="206"/>
      <c r="EVO869" s="206"/>
      <c r="EVP869" s="206"/>
      <c r="EVQ869" s="206"/>
      <c r="EVR869" s="206"/>
      <c r="EVS869" s="206"/>
      <c r="EVT869" s="206"/>
      <c r="EVU869" s="206"/>
      <c r="EVV869" s="206"/>
      <c r="EVW869" s="206"/>
      <c r="EVX869" s="206"/>
      <c r="EVY869" s="206"/>
      <c r="EVZ869" s="206"/>
      <c r="EWA869" s="206"/>
      <c r="EWB869" s="206"/>
      <c r="EWC869" s="206"/>
      <c r="EWD869" s="206"/>
      <c r="EWE869" s="206"/>
      <c r="EWF869" s="206"/>
      <c r="EWG869" s="206"/>
      <c r="EWH869" s="206"/>
      <c r="EWI869" s="206"/>
      <c r="EWJ869" s="206"/>
      <c r="EWK869" s="206"/>
      <c r="EWL869" s="206"/>
      <c r="EWM869" s="206"/>
      <c r="EWN869" s="206"/>
      <c r="EWO869" s="206"/>
      <c r="EWP869" s="206"/>
      <c r="EWQ869" s="206"/>
      <c r="EWR869" s="206"/>
      <c r="EWS869" s="206"/>
      <c r="EWT869" s="206"/>
      <c r="EWU869" s="206"/>
      <c r="EWV869" s="206"/>
      <c r="EWW869" s="206"/>
      <c r="EWX869" s="206"/>
      <c r="EWY869" s="206"/>
      <c r="EWZ869" s="206"/>
      <c r="EXA869" s="206"/>
      <c r="EXB869" s="206"/>
      <c r="EXC869" s="206"/>
      <c r="EXD869" s="206"/>
      <c r="EXE869" s="206"/>
      <c r="EXF869" s="206"/>
      <c r="EXG869" s="206"/>
      <c r="EXH869" s="206"/>
      <c r="EXI869" s="206"/>
      <c r="EXJ869" s="206"/>
      <c r="EXK869" s="206"/>
      <c r="EXL869" s="206"/>
      <c r="EXM869" s="206"/>
      <c r="EXN869" s="206"/>
      <c r="EXO869" s="206"/>
      <c r="EXP869" s="206"/>
      <c r="EXQ869" s="206"/>
      <c r="EXR869" s="206"/>
      <c r="EXS869" s="206"/>
      <c r="EXT869" s="206"/>
      <c r="EXU869" s="206"/>
      <c r="EXV869" s="206"/>
      <c r="EXW869" s="206"/>
      <c r="EXX869" s="206"/>
      <c r="EXY869" s="206"/>
      <c r="EXZ869" s="206"/>
      <c r="EYA869" s="206"/>
      <c r="EYB869" s="206"/>
      <c r="EYC869" s="206"/>
      <c r="EYD869" s="206"/>
      <c r="EYE869" s="206"/>
      <c r="EYF869" s="206"/>
      <c r="EYG869" s="206"/>
      <c r="EYH869" s="206"/>
      <c r="EYI869" s="206"/>
      <c r="EYJ869" s="206"/>
      <c r="EYK869" s="206"/>
      <c r="EYL869" s="206"/>
      <c r="EYM869" s="206"/>
      <c r="EYN869" s="206"/>
      <c r="EYO869" s="206"/>
      <c r="EYP869" s="206"/>
      <c r="EYQ869" s="206"/>
      <c r="EYR869" s="206"/>
      <c r="EYS869" s="206"/>
      <c r="EYT869" s="206"/>
      <c r="EYU869" s="206"/>
      <c r="EYV869" s="206"/>
      <c r="EYW869" s="206"/>
      <c r="EYX869" s="206"/>
      <c r="EYY869" s="206"/>
      <c r="EYZ869" s="206"/>
      <c r="EZA869" s="206"/>
      <c r="EZB869" s="206"/>
      <c r="EZC869" s="206"/>
      <c r="EZD869" s="206"/>
      <c r="EZE869" s="206"/>
      <c r="EZF869" s="206"/>
      <c r="EZG869" s="206"/>
      <c r="EZH869" s="206"/>
      <c r="EZI869" s="206"/>
      <c r="EZJ869" s="206"/>
      <c r="EZK869" s="206"/>
      <c r="EZL869" s="206"/>
      <c r="EZM869" s="206"/>
      <c r="EZN869" s="206"/>
      <c r="EZO869" s="206"/>
      <c r="EZP869" s="206"/>
      <c r="EZQ869" s="206"/>
      <c r="EZR869" s="206"/>
      <c r="EZS869" s="206"/>
      <c r="EZT869" s="206"/>
      <c r="EZU869" s="206"/>
      <c r="EZV869" s="206"/>
      <c r="EZW869" s="206"/>
      <c r="EZX869" s="206"/>
      <c r="EZY869" s="206"/>
      <c r="EZZ869" s="206"/>
      <c r="FAA869" s="206"/>
      <c r="FAB869" s="206"/>
      <c r="FAC869" s="206"/>
      <c r="FAD869" s="206"/>
      <c r="FAE869" s="206"/>
      <c r="FAF869" s="206"/>
      <c r="FAG869" s="206"/>
      <c r="FAH869" s="206"/>
      <c r="FAI869" s="206"/>
      <c r="FAJ869" s="206"/>
      <c r="FAK869" s="206"/>
      <c r="FAL869" s="206"/>
      <c r="FAM869" s="206"/>
      <c r="FAN869" s="206"/>
      <c r="FAO869" s="206"/>
      <c r="FAP869" s="206"/>
      <c r="FAQ869" s="206"/>
      <c r="FAR869" s="206"/>
      <c r="FAS869" s="206"/>
      <c r="FAT869" s="206"/>
      <c r="FAU869" s="206"/>
      <c r="FAV869" s="206"/>
      <c r="FAW869" s="206"/>
      <c r="FAX869" s="206"/>
      <c r="FAY869" s="206"/>
      <c r="FAZ869" s="206"/>
      <c r="FBA869" s="206"/>
      <c r="FBB869" s="206"/>
      <c r="FBC869" s="206"/>
      <c r="FBD869" s="206"/>
      <c r="FBE869" s="206"/>
      <c r="FBF869" s="206"/>
      <c r="FBG869" s="206"/>
      <c r="FBH869" s="206"/>
      <c r="FBI869" s="206"/>
      <c r="FBJ869" s="206"/>
      <c r="FBK869" s="206"/>
      <c r="FBL869" s="206"/>
      <c r="FBM869" s="206"/>
      <c r="FBN869" s="206"/>
      <c r="FBO869" s="206"/>
      <c r="FBP869" s="206"/>
      <c r="FBQ869" s="206"/>
      <c r="FBR869" s="206"/>
      <c r="FBS869" s="206"/>
      <c r="FBT869" s="206"/>
      <c r="FBU869" s="206"/>
      <c r="FBV869" s="206"/>
      <c r="FBW869" s="206"/>
      <c r="FBX869" s="206"/>
      <c r="FBY869" s="206"/>
      <c r="FBZ869" s="206"/>
      <c r="FCA869" s="206"/>
      <c r="FCB869" s="206"/>
      <c r="FCC869" s="206"/>
      <c r="FCD869" s="206"/>
      <c r="FCE869" s="206"/>
      <c r="FCF869" s="206"/>
      <c r="FCG869" s="206"/>
      <c r="FCH869" s="206"/>
      <c r="FCI869" s="206"/>
      <c r="FCJ869" s="206"/>
      <c r="FCK869" s="206"/>
      <c r="FCL869" s="206"/>
      <c r="FCM869" s="206"/>
      <c r="FCN869" s="206"/>
      <c r="FCO869" s="206"/>
      <c r="FCP869" s="206"/>
      <c r="FCQ869" s="206"/>
      <c r="FCR869" s="206"/>
      <c r="FCS869" s="206"/>
      <c r="FCT869" s="206"/>
      <c r="FCU869" s="206"/>
      <c r="FCV869" s="206"/>
      <c r="FCW869" s="206"/>
      <c r="FCX869" s="206"/>
      <c r="FCY869" s="206"/>
      <c r="FCZ869" s="206"/>
      <c r="FDA869" s="206"/>
      <c r="FDB869" s="206"/>
      <c r="FDC869" s="206"/>
      <c r="FDD869" s="206"/>
      <c r="FDE869" s="206"/>
      <c r="FDF869" s="206"/>
      <c r="FDG869" s="206"/>
      <c r="FDH869" s="206"/>
      <c r="FDI869" s="206"/>
      <c r="FDJ869" s="206"/>
      <c r="FDK869" s="206"/>
      <c r="FDL869" s="206"/>
      <c r="FDM869" s="206"/>
      <c r="FDN869" s="206"/>
      <c r="FDO869" s="206"/>
      <c r="FDP869" s="206"/>
      <c r="FDQ869" s="206"/>
      <c r="FDR869" s="206"/>
      <c r="FDS869" s="206"/>
      <c r="FDT869" s="206"/>
      <c r="FDU869" s="206"/>
      <c r="FDV869" s="206"/>
      <c r="FDW869" s="206"/>
      <c r="FDX869" s="206"/>
      <c r="FDY869" s="206"/>
      <c r="FDZ869" s="206"/>
      <c r="FEA869" s="206"/>
      <c r="FEB869" s="206"/>
      <c r="FEC869" s="206"/>
      <c r="FED869" s="206"/>
      <c r="FEE869" s="206"/>
      <c r="FEF869" s="206"/>
      <c r="FEG869" s="206"/>
      <c r="FEH869" s="206"/>
      <c r="FEI869" s="206"/>
      <c r="FEJ869" s="206"/>
      <c r="FEK869" s="206"/>
      <c r="FEL869" s="206"/>
      <c r="FEM869" s="206"/>
      <c r="FEN869" s="206"/>
      <c r="FEO869" s="206"/>
      <c r="FEP869" s="206"/>
      <c r="FEQ869" s="206"/>
      <c r="FER869" s="206"/>
      <c r="FES869" s="206"/>
      <c r="FET869" s="206"/>
      <c r="FEU869" s="206"/>
      <c r="FEV869" s="206"/>
      <c r="FEW869" s="206"/>
      <c r="FEX869" s="206"/>
      <c r="FEY869" s="206"/>
      <c r="FEZ869" s="206"/>
      <c r="FFA869" s="206"/>
      <c r="FFB869" s="206"/>
      <c r="FFC869" s="206"/>
      <c r="FFD869" s="206"/>
      <c r="FFE869" s="206"/>
      <c r="FFF869" s="206"/>
      <c r="FFG869" s="206"/>
      <c r="FFH869" s="206"/>
      <c r="FFI869" s="206"/>
      <c r="FFJ869" s="206"/>
      <c r="FFK869" s="206"/>
      <c r="FFL869" s="206"/>
      <c r="FFM869" s="206"/>
      <c r="FFN869" s="206"/>
      <c r="FFO869" s="206"/>
      <c r="FFP869" s="206"/>
      <c r="FFQ869" s="206"/>
      <c r="FFR869" s="206"/>
      <c r="FFS869" s="206"/>
      <c r="FFT869" s="206"/>
      <c r="FFU869" s="206"/>
      <c r="FFV869" s="206"/>
      <c r="FFW869" s="206"/>
      <c r="FFX869" s="206"/>
      <c r="FFY869" s="206"/>
      <c r="FFZ869" s="206"/>
      <c r="FGA869" s="206"/>
      <c r="FGB869" s="206"/>
      <c r="FGC869" s="206"/>
      <c r="FGD869" s="206"/>
      <c r="FGE869" s="206"/>
      <c r="FGF869" s="206"/>
      <c r="FGG869" s="206"/>
      <c r="FGH869" s="206"/>
      <c r="FGI869" s="206"/>
      <c r="FGJ869" s="206"/>
      <c r="FGK869" s="206"/>
      <c r="FGL869" s="206"/>
      <c r="FGM869" s="206"/>
      <c r="FGN869" s="206"/>
      <c r="FGO869" s="206"/>
      <c r="FGP869" s="206"/>
      <c r="FGQ869" s="206"/>
      <c r="FGR869" s="206"/>
      <c r="FGS869" s="206"/>
      <c r="FGT869" s="206"/>
      <c r="FGU869" s="206"/>
      <c r="FGV869" s="206"/>
      <c r="FGW869" s="206"/>
      <c r="FGX869" s="206"/>
      <c r="FGY869" s="206"/>
      <c r="FGZ869" s="206"/>
      <c r="FHA869" s="206"/>
      <c r="FHB869" s="206"/>
      <c r="FHC869" s="206"/>
      <c r="FHD869" s="206"/>
      <c r="FHE869" s="206"/>
      <c r="FHF869" s="206"/>
      <c r="FHG869" s="206"/>
      <c r="FHH869" s="206"/>
      <c r="FHI869" s="206"/>
      <c r="FHJ869" s="206"/>
      <c r="FHK869" s="206"/>
      <c r="FHL869" s="206"/>
      <c r="FHM869" s="206"/>
      <c r="FHN869" s="206"/>
      <c r="FHO869" s="206"/>
      <c r="FHP869" s="206"/>
      <c r="FHQ869" s="206"/>
      <c r="FHR869" s="206"/>
      <c r="FHS869" s="206"/>
      <c r="FHT869" s="206"/>
      <c r="FHU869" s="206"/>
      <c r="FHV869" s="206"/>
      <c r="FHW869" s="206"/>
      <c r="FHX869" s="206"/>
      <c r="FHY869" s="206"/>
      <c r="FHZ869" s="206"/>
      <c r="FIA869" s="206"/>
      <c r="FIB869" s="206"/>
      <c r="FIC869" s="206"/>
      <c r="FID869" s="206"/>
      <c r="FIE869" s="206"/>
      <c r="FIF869" s="206"/>
      <c r="FIG869" s="206"/>
      <c r="FIH869" s="206"/>
      <c r="FII869" s="206"/>
      <c r="FIJ869" s="206"/>
      <c r="FIK869" s="206"/>
      <c r="FIL869" s="206"/>
      <c r="FIM869" s="206"/>
      <c r="FIN869" s="206"/>
      <c r="FIO869" s="206"/>
      <c r="FIP869" s="206"/>
      <c r="FIQ869" s="206"/>
      <c r="FIR869" s="206"/>
      <c r="FIS869" s="206"/>
      <c r="FIT869" s="206"/>
      <c r="FIU869" s="206"/>
      <c r="FIV869" s="206"/>
      <c r="FIW869" s="206"/>
      <c r="FIX869" s="206"/>
      <c r="FIY869" s="206"/>
      <c r="FIZ869" s="206"/>
      <c r="FJA869" s="206"/>
      <c r="FJB869" s="206"/>
      <c r="FJC869" s="206"/>
      <c r="FJD869" s="206"/>
      <c r="FJE869" s="206"/>
      <c r="FJF869" s="206"/>
      <c r="FJG869" s="206"/>
      <c r="FJH869" s="206"/>
      <c r="FJI869" s="206"/>
      <c r="FJJ869" s="206"/>
      <c r="FJK869" s="206"/>
      <c r="FJL869" s="206"/>
      <c r="FJM869" s="206"/>
      <c r="FJN869" s="206"/>
      <c r="FJO869" s="206"/>
      <c r="FJP869" s="206"/>
      <c r="FJQ869" s="206"/>
      <c r="FJR869" s="206"/>
      <c r="FJS869" s="206"/>
      <c r="FJT869" s="206"/>
      <c r="FJU869" s="206"/>
      <c r="FJV869" s="206"/>
      <c r="FJW869" s="206"/>
      <c r="FJX869" s="206"/>
      <c r="FJY869" s="206"/>
      <c r="FJZ869" s="206"/>
      <c r="FKA869" s="206"/>
      <c r="FKB869" s="206"/>
      <c r="FKC869" s="206"/>
      <c r="FKD869" s="206"/>
      <c r="FKE869" s="206"/>
      <c r="FKF869" s="206"/>
      <c r="FKG869" s="206"/>
      <c r="FKH869" s="206"/>
      <c r="FKI869" s="206"/>
      <c r="FKJ869" s="206"/>
      <c r="FKK869" s="206"/>
      <c r="FKL869" s="206"/>
      <c r="FKM869" s="206"/>
      <c r="FKN869" s="206"/>
      <c r="FKO869" s="206"/>
      <c r="FKP869" s="206"/>
      <c r="FKQ869" s="206"/>
      <c r="FKR869" s="206"/>
      <c r="FKS869" s="206"/>
      <c r="FKT869" s="206"/>
      <c r="FKU869" s="206"/>
      <c r="FKV869" s="206"/>
      <c r="FKW869" s="206"/>
      <c r="FKX869" s="206"/>
      <c r="FKY869" s="206"/>
      <c r="FKZ869" s="206"/>
      <c r="FLA869" s="206"/>
      <c r="FLB869" s="206"/>
      <c r="FLC869" s="206"/>
      <c r="FLD869" s="206"/>
      <c r="FLE869" s="206"/>
      <c r="FLF869" s="206"/>
      <c r="FLG869" s="206"/>
      <c r="FLH869" s="206"/>
      <c r="FLI869" s="206"/>
      <c r="FLJ869" s="206"/>
      <c r="FLK869" s="206"/>
      <c r="FLL869" s="206"/>
      <c r="FLM869" s="206"/>
      <c r="FLN869" s="206"/>
      <c r="FLO869" s="206"/>
      <c r="FLP869" s="206"/>
      <c r="FLQ869" s="206"/>
      <c r="FLR869" s="206"/>
      <c r="FLS869" s="206"/>
      <c r="FLT869" s="206"/>
      <c r="FLU869" s="206"/>
      <c r="FLV869" s="206"/>
      <c r="FLW869" s="206"/>
      <c r="FLX869" s="206"/>
      <c r="FLY869" s="206"/>
      <c r="FLZ869" s="206"/>
      <c r="FMA869" s="206"/>
      <c r="FMB869" s="206"/>
      <c r="FMC869" s="206"/>
      <c r="FMD869" s="206"/>
      <c r="FME869" s="206"/>
      <c r="FMF869" s="206"/>
      <c r="FMG869" s="206"/>
      <c r="FMH869" s="206"/>
      <c r="FMI869" s="206"/>
      <c r="FMJ869" s="206"/>
      <c r="FMK869" s="206"/>
      <c r="FML869" s="206"/>
      <c r="FMM869" s="206"/>
      <c r="FMN869" s="206"/>
      <c r="FMO869" s="206"/>
      <c r="FMP869" s="206"/>
      <c r="FMQ869" s="206"/>
      <c r="FMR869" s="206"/>
      <c r="FMS869" s="206"/>
      <c r="FMT869" s="206"/>
      <c r="FMU869" s="206"/>
      <c r="FMV869" s="206"/>
      <c r="FMW869" s="206"/>
      <c r="FMX869" s="206"/>
      <c r="FMY869" s="206"/>
      <c r="FMZ869" s="206"/>
      <c r="FNA869" s="206"/>
      <c r="FNB869" s="206"/>
      <c r="FNC869" s="206"/>
      <c r="FND869" s="206"/>
      <c r="FNE869" s="206"/>
      <c r="FNF869" s="206"/>
      <c r="FNG869" s="206"/>
      <c r="FNH869" s="206"/>
      <c r="FNI869" s="206"/>
      <c r="FNJ869" s="206"/>
      <c r="FNK869" s="206"/>
      <c r="FNL869" s="206"/>
      <c r="FNM869" s="206"/>
      <c r="FNN869" s="206"/>
      <c r="FNO869" s="206"/>
      <c r="FNP869" s="206"/>
      <c r="FNQ869" s="206"/>
      <c r="FNR869" s="206"/>
      <c r="FNS869" s="206"/>
      <c r="FNT869" s="206"/>
      <c r="FNU869" s="206"/>
      <c r="FNV869" s="206"/>
      <c r="FNW869" s="206"/>
      <c r="FNX869" s="206"/>
      <c r="FNY869" s="206"/>
      <c r="FNZ869" s="206"/>
      <c r="FOA869" s="206"/>
      <c r="FOB869" s="206"/>
      <c r="FOC869" s="206"/>
      <c r="FOD869" s="206"/>
      <c r="FOE869" s="206"/>
      <c r="FOF869" s="206"/>
      <c r="FOG869" s="206"/>
      <c r="FOH869" s="206"/>
      <c r="FOI869" s="206"/>
      <c r="FOJ869" s="206"/>
      <c r="FOK869" s="206"/>
      <c r="FOL869" s="206"/>
      <c r="FOM869" s="206"/>
      <c r="FON869" s="206"/>
      <c r="FOO869" s="206"/>
      <c r="FOP869" s="206"/>
      <c r="FOQ869" s="206"/>
      <c r="FOR869" s="206"/>
      <c r="FOS869" s="206"/>
      <c r="FOT869" s="206"/>
      <c r="FOU869" s="206"/>
      <c r="FOV869" s="206"/>
      <c r="FOW869" s="206"/>
      <c r="FOX869" s="206"/>
      <c r="FOY869" s="206"/>
      <c r="FOZ869" s="206"/>
      <c r="FPA869" s="206"/>
      <c r="FPB869" s="206"/>
      <c r="FPC869" s="206"/>
      <c r="FPD869" s="206"/>
      <c r="FPE869" s="206"/>
      <c r="FPF869" s="206"/>
      <c r="FPG869" s="206"/>
      <c r="FPH869" s="206"/>
      <c r="FPI869" s="206"/>
      <c r="FPJ869" s="206"/>
      <c r="FPK869" s="206"/>
      <c r="FPL869" s="206"/>
      <c r="FPM869" s="206"/>
      <c r="FPN869" s="206"/>
      <c r="FPO869" s="206"/>
      <c r="FPP869" s="206"/>
      <c r="FPQ869" s="206"/>
      <c r="FPR869" s="206"/>
      <c r="FPS869" s="206"/>
      <c r="FPT869" s="206"/>
      <c r="FPU869" s="206"/>
      <c r="FPV869" s="206"/>
      <c r="FPW869" s="206"/>
      <c r="FPX869" s="206"/>
      <c r="FPY869" s="206"/>
      <c r="FPZ869" s="206"/>
      <c r="FQA869" s="206"/>
      <c r="FQB869" s="206"/>
      <c r="FQC869" s="206"/>
      <c r="FQD869" s="206"/>
      <c r="FQE869" s="206"/>
      <c r="FQF869" s="206"/>
      <c r="FQG869" s="206"/>
      <c r="FQH869" s="206"/>
      <c r="FQI869" s="206"/>
      <c r="FQJ869" s="206"/>
      <c r="FQK869" s="206"/>
      <c r="FQL869" s="206"/>
      <c r="FQM869" s="206"/>
      <c r="FQN869" s="206"/>
      <c r="FQO869" s="206"/>
      <c r="FQP869" s="206"/>
      <c r="FQQ869" s="206"/>
      <c r="FQR869" s="206"/>
      <c r="FQS869" s="206"/>
      <c r="FQT869" s="206"/>
      <c r="FQU869" s="206"/>
      <c r="FQV869" s="206"/>
      <c r="FQW869" s="206"/>
      <c r="FQX869" s="206"/>
      <c r="FQY869" s="206"/>
      <c r="FQZ869" s="206"/>
      <c r="FRA869" s="206"/>
      <c r="FRB869" s="206"/>
      <c r="FRC869" s="206"/>
      <c r="FRD869" s="206"/>
      <c r="FRE869" s="206"/>
      <c r="FRF869" s="206"/>
      <c r="FRG869" s="206"/>
      <c r="FRH869" s="206"/>
      <c r="FRI869" s="206"/>
      <c r="FRJ869" s="206"/>
      <c r="FRK869" s="206"/>
      <c r="FRL869" s="206"/>
      <c r="FRM869" s="206"/>
      <c r="FRN869" s="206"/>
      <c r="FRO869" s="206"/>
      <c r="FRP869" s="206"/>
      <c r="FRQ869" s="206"/>
      <c r="FRR869" s="206"/>
      <c r="FRS869" s="206"/>
      <c r="FRT869" s="206"/>
      <c r="FRU869" s="206"/>
      <c r="FRV869" s="206"/>
      <c r="FRW869" s="206"/>
      <c r="FRX869" s="206"/>
      <c r="FRY869" s="206"/>
      <c r="FRZ869" s="206"/>
      <c r="FSA869" s="206"/>
      <c r="FSB869" s="206"/>
      <c r="FSC869" s="206"/>
      <c r="FSD869" s="206"/>
      <c r="FSE869" s="206"/>
      <c r="FSF869" s="206"/>
      <c r="FSG869" s="206"/>
      <c r="FSH869" s="206"/>
      <c r="FSI869" s="206"/>
      <c r="FSJ869" s="206"/>
      <c r="FSK869" s="206"/>
      <c r="FSL869" s="206"/>
      <c r="FSM869" s="206"/>
      <c r="FSN869" s="206"/>
      <c r="FSO869" s="206"/>
      <c r="FSP869" s="206"/>
      <c r="FSQ869" s="206"/>
      <c r="FSR869" s="206"/>
      <c r="FSS869" s="206"/>
      <c r="FST869" s="206"/>
      <c r="FSU869" s="206"/>
      <c r="FSV869" s="206"/>
      <c r="FSW869" s="206"/>
      <c r="FSX869" s="206"/>
      <c r="FSY869" s="206"/>
      <c r="FSZ869" s="206"/>
      <c r="FTA869" s="206"/>
      <c r="FTB869" s="206"/>
      <c r="FTC869" s="206"/>
      <c r="FTD869" s="206"/>
      <c r="FTE869" s="206"/>
      <c r="FTF869" s="206"/>
      <c r="FTG869" s="206"/>
      <c r="FTH869" s="206"/>
      <c r="FTI869" s="206"/>
      <c r="FTJ869" s="206"/>
      <c r="FTK869" s="206"/>
      <c r="FTL869" s="206"/>
      <c r="FTM869" s="206"/>
      <c r="FTN869" s="206"/>
      <c r="FTO869" s="206"/>
      <c r="FTP869" s="206"/>
      <c r="FTQ869" s="206"/>
      <c r="FTR869" s="206"/>
      <c r="FTS869" s="206"/>
      <c r="FTT869" s="206"/>
      <c r="FTU869" s="206"/>
      <c r="FTV869" s="206"/>
      <c r="FTW869" s="206"/>
      <c r="FTX869" s="206"/>
      <c r="FTY869" s="206"/>
      <c r="FTZ869" s="206"/>
      <c r="FUA869" s="206"/>
      <c r="FUB869" s="206"/>
      <c r="FUC869" s="206"/>
      <c r="FUD869" s="206"/>
      <c r="FUE869" s="206"/>
      <c r="FUF869" s="206"/>
      <c r="FUG869" s="206"/>
      <c r="FUH869" s="206"/>
      <c r="FUI869" s="206"/>
      <c r="FUJ869" s="206"/>
      <c r="FUK869" s="206"/>
      <c r="FUL869" s="206"/>
      <c r="FUM869" s="206"/>
      <c r="FUN869" s="206"/>
      <c r="FUO869" s="206"/>
      <c r="FUP869" s="206"/>
      <c r="FUQ869" s="206"/>
      <c r="FUR869" s="206"/>
      <c r="FUS869" s="206"/>
      <c r="FUT869" s="206"/>
      <c r="FUU869" s="206"/>
      <c r="FUV869" s="206"/>
      <c r="FUW869" s="206"/>
      <c r="FUX869" s="206"/>
      <c r="FUY869" s="206"/>
      <c r="FUZ869" s="206"/>
      <c r="FVA869" s="206"/>
      <c r="FVB869" s="206"/>
      <c r="FVC869" s="206"/>
      <c r="FVD869" s="206"/>
      <c r="FVE869" s="206"/>
      <c r="FVF869" s="206"/>
      <c r="FVG869" s="206"/>
      <c r="FVH869" s="206"/>
      <c r="FVI869" s="206"/>
      <c r="FVJ869" s="206"/>
      <c r="FVK869" s="206"/>
      <c r="FVL869" s="206"/>
      <c r="FVM869" s="206"/>
      <c r="FVN869" s="206"/>
      <c r="FVO869" s="206"/>
      <c r="FVP869" s="206"/>
      <c r="FVQ869" s="206"/>
      <c r="FVR869" s="206"/>
      <c r="FVS869" s="206"/>
      <c r="FVT869" s="206"/>
      <c r="FVU869" s="206"/>
      <c r="FVV869" s="206"/>
      <c r="FVW869" s="206"/>
      <c r="FVX869" s="206"/>
      <c r="FVY869" s="206"/>
      <c r="FVZ869" s="206"/>
      <c r="FWA869" s="206"/>
      <c r="FWB869" s="206"/>
      <c r="FWC869" s="206"/>
      <c r="FWD869" s="206"/>
      <c r="FWE869" s="206"/>
      <c r="FWF869" s="206"/>
      <c r="FWG869" s="206"/>
      <c r="FWH869" s="206"/>
      <c r="FWI869" s="206"/>
      <c r="FWJ869" s="206"/>
      <c r="FWK869" s="206"/>
      <c r="FWL869" s="206"/>
      <c r="FWM869" s="206"/>
      <c r="FWN869" s="206"/>
      <c r="FWO869" s="206"/>
      <c r="FWP869" s="206"/>
      <c r="FWQ869" s="206"/>
      <c r="FWR869" s="206"/>
      <c r="FWS869" s="206"/>
      <c r="FWT869" s="206"/>
      <c r="FWU869" s="206"/>
      <c r="FWV869" s="206"/>
      <c r="FWW869" s="206"/>
      <c r="FWX869" s="206"/>
      <c r="FWY869" s="206"/>
      <c r="FWZ869" s="206"/>
      <c r="FXA869" s="206"/>
      <c r="FXB869" s="206"/>
      <c r="FXC869" s="206"/>
      <c r="FXD869" s="206"/>
      <c r="FXE869" s="206"/>
      <c r="FXF869" s="206"/>
      <c r="FXG869" s="206"/>
      <c r="FXH869" s="206"/>
      <c r="FXI869" s="206"/>
      <c r="FXJ869" s="206"/>
      <c r="FXK869" s="206"/>
      <c r="FXL869" s="206"/>
      <c r="FXM869" s="206"/>
      <c r="FXN869" s="206"/>
      <c r="FXO869" s="206"/>
      <c r="FXP869" s="206"/>
      <c r="FXQ869" s="206"/>
      <c r="FXR869" s="206"/>
      <c r="FXS869" s="206"/>
      <c r="FXT869" s="206"/>
      <c r="FXU869" s="206"/>
      <c r="FXV869" s="206"/>
      <c r="FXW869" s="206"/>
      <c r="FXX869" s="206"/>
      <c r="FXY869" s="206"/>
      <c r="FXZ869" s="206"/>
      <c r="FYA869" s="206"/>
      <c r="FYB869" s="206"/>
      <c r="FYC869" s="206"/>
      <c r="FYD869" s="206"/>
      <c r="FYE869" s="206"/>
      <c r="FYF869" s="206"/>
      <c r="FYG869" s="206"/>
      <c r="FYH869" s="206"/>
      <c r="FYI869" s="206"/>
      <c r="FYJ869" s="206"/>
      <c r="FYK869" s="206"/>
      <c r="FYL869" s="206"/>
      <c r="FYM869" s="206"/>
      <c r="FYN869" s="206"/>
      <c r="FYO869" s="206"/>
      <c r="FYP869" s="206"/>
      <c r="FYQ869" s="206"/>
      <c r="FYR869" s="206"/>
      <c r="FYS869" s="206"/>
      <c r="FYT869" s="206"/>
      <c r="FYU869" s="206"/>
      <c r="FYV869" s="206"/>
      <c r="FYW869" s="206"/>
      <c r="FYX869" s="206"/>
      <c r="FYY869" s="206"/>
      <c r="FYZ869" s="206"/>
      <c r="FZA869" s="206"/>
      <c r="FZB869" s="206"/>
      <c r="FZC869" s="206"/>
      <c r="FZD869" s="206"/>
      <c r="FZE869" s="206"/>
      <c r="FZF869" s="206"/>
      <c r="FZG869" s="206"/>
      <c r="FZH869" s="206"/>
      <c r="FZI869" s="206"/>
      <c r="FZJ869" s="206"/>
      <c r="FZK869" s="206"/>
      <c r="FZL869" s="206"/>
      <c r="FZM869" s="206"/>
      <c r="FZN869" s="206"/>
      <c r="FZO869" s="206"/>
      <c r="FZP869" s="206"/>
      <c r="FZQ869" s="206"/>
      <c r="FZR869" s="206"/>
      <c r="FZS869" s="206"/>
      <c r="FZT869" s="206"/>
      <c r="FZU869" s="206"/>
      <c r="FZV869" s="206"/>
      <c r="FZW869" s="206"/>
      <c r="FZX869" s="206"/>
      <c r="FZY869" s="206"/>
      <c r="FZZ869" s="206"/>
      <c r="GAA869" s="206"/>
      <c r="GAB869" s="206"/>
      <c r="GAC869" s="206"/>
      <c r="GAD869" s="206"/>
      <c r="GAE869" s="206"/>
      <c r="GAF869" s="206"/>
      <c r="GAG869" s="206"/>
      <c r="GAH869" s="206"/>
      <c r="GAI869" s="206"/>
      <c r="GAJ869" s="206"/>
      <c r="GAK869" s="206"/>
      <c r="GAL869" s="206"/>
      <c r="GAM869" s="206"/>
      <c r="GAN869" s="206"/>
      <c r="GAO869" s="206"/>
      <c r="GAP869" s="206"/>
      <c r="GAQ869" s="206"/>
      <c r="GAR869" s="206"/>
      <c r="GAS869" s="206"/>
      <c r="GAT869" s="206"/>
      <c r="GAU869" s="206"/>
      <c r="GAV869" s="206"/>
      <c r="GAW869" s="206"/>
      <c r="GAX869" s="206"/>
      <c r="GAY869" s="206"/>
      <c r="GAZ869" s="206"/>
      <c r="GBA869" s="206"/>
      <c r="GBB869" s="206"/>
      <c r="GBC869" s="206"/>
      <c r="GBD869" s="206"/>
      <c r="GBE869" s="206"/>
      <c r="GBF869" s="206"/>
      <c r="GBG869" s="206"/>
      <c r="GBH869" s="206"/>
      <c r="GBI869" s="206"/>
      <c r="GBJ869" s="206"/>
      <c r="GBK869" s="206"/>
      <c r="GBL869" s="206"/>
      <c r="GBM869" s="206"/>
      <c r="GBN869" s="206"/>
      <c r="GBO869" s="206"/>
      <c r="GBP869" s="206"/>
      <c r="GBQ869" s="206"/>
      <c r="GBR869" s="206"/>
      <c r="GBS869" s="206"/>
      <c r="GBT869" s="206"/>
      <c r="GBU869" s="206"/>
      <c r="GBV869" s="206"/>
      <c r="GBW869" s="206"/>
      <c r="GBX869" s="206"/>
      <c r="GBY869" s="206"/>
      <c r="GBZ869" s="206"/>
      <c r="GCA869" s="206"/>
      <c r="GCB869" s="206"/>
      <c r="GCC869" s="206"/>
      <c r="GCD869" s="206"/>
      <c r="GCE869" s="206"/>
      <c r="GCF869" s="206"/>
      <c r="GCG869" s="206"/>
      <c r="GCH869" s="206"/>
      <c r="GCI869" s="206"/>
      <c r="GCJ869" s="206"/>
      <c r="GCK869" s="206"/>
      <c r="GCL869" s="206"/>
      <c r="GCM869" s="206"/>
      <c r="GCN869" s="206"/>
      <c r="GCO869" s="206"/>
      <c r="GCP869" s="206"/>
      <c r="GCQ869" s="206"/>
      <c r="GCR869" s="206"/>
      <c r="GCS869" s="206"/>
      <c r="GCT869" s="206"/>
      <c r="GCU869" s="206"/>
      <c r="GCV869" s="206"/>
      <c r="GCW869" s="206"/>
      <c r="GCX869" s="206"/>
      <c r="GCY869" s="206"/>
      <c r="GCZ869" s="206"/>
      <c r="GDA869" s="206"/>
      <c r="GDB869" s="206"/>
      <c r="GDC869" s="206"/>
      <c r="GDD869" s="206"/>
      <c r="GDE869" s="206"/>
      <c r="GDF869" s="206"/>
      <c r="GDG869" s="206"/>
      <c r="GDH869" s="206"/>
      <c r="GDI869" s="206"/>
      <c r="GDJ869" s="206"/>
      <c r="GDK869" s="206"/>
      <c r="GDL869" s="206"/>
      <c r="GDM869" s="206"/>
      <c r="GDN869" s="206"/>
      <c r="GDO869" s="206"/>
      <c r="GDP869" s="206"/>
      <c r="GDQ869" s="206"/>
      <c r="GDR869" s="206"/>
      <c r="GDS869" s="206"/>
      <c r="GDT869" s="206"/>
      <c r="GDU869" s="206"/>
      <c r="GDV869" s="206"/>
      <c r="GDW869" s="206"/>
      <c r="GDX869" s="206"/>
      <c r="GDY869" s="206"/>
      <c r="GDZ869" s="206"/>
      <c r="GEA869" s="206"/>
      <c r="GEB869" s="206"/>
      <c r="GEC869" s="206"/>
      <c r="GED869" s="206"/>
      <c r="GEE869" s="206"/>
      <c r="GEF869" s="206"/>
      <c r="GEG869" s="206"/>
      <c r="GEH869" s="206"/>
      <c r="GEI869" s="206"/>
      <c r="GEJ869" s="206"/>
      <c r="GEK869" s="206"/>
      <c r="GEL869" s="206"/>
      <c r="GEM869" s="206"/>
      <c r="GEN869" s="206"/>
      <c r="GEO869" s="206"/>
      <c r="GEP869" s="206"/>
      <c r="GEQ869" s="206"/>
      <c r="GER869" s="206"/>
      <c r="GES869" s="206"/>
      <c r="GET869" s="206"/>
      <c r="GEU869" s="206"/>
      <c r="GEV869" s="206"/>
      <c r="GEW869" s="206"/>
      <c r="GEX869" s="206"/>
      <c r="GEY869" s="206"/>
      <c r="GEZ869" s="206"/>
      <c r="GFA869" s="206"/>
      <c r="GFB869" s="206"/>
      <c r="GFC869" s="206"/>
      <c r="GFD869" s="206"/>
      <c r="GFE869" s="206"/>
      <c r="GFF869" s="206"/>
      <c r="GFG869" s="206"/>
      <c r="GFH869" s="206"/>
      <c r="GFI869" s="206"/>
      <c r="GFJ869" s="206"/>
      <c r="GFK869" s="206"/>
      <c r="GFL869" s="206"/>
      <c r="GFM869" s="206"/>
      <c r="GFN869" s="206"/>
      <c r="GFO869" s="206"/>
      <c r="GFP869" s="206"/>
      <c r="GFQ869" s="206"/>
      <c r="GFR869" s="206"/>
      <c r="GFS869" s="206"/>
      <c r="GFT869" s="206"/>
      <c r="GFU869" s="206"/>
      <c r="GFV869" s="206"/>
      <c r="GFW869" s="206"/>
      <c r="GFX869" s="206"/>
      <c r="GFY869" s="206"/>
      <c r="GFZ869" s="206"/>
      <c r="GGA869" s="206"/>
      <c r="GGB869" s="206"/>
      <c r="GGC869" s="206"/>
      <c r="GGD869" s="206"/>
      <c r="GGE869" s="206"/>
      <c r="GGF869" s="206"/>
      <c r="GGG869" s="206"/>
      <c r="GGH869" s="206"/>
      <c r="GGI869" s="206"/>
      <c r="GGJ869" s="206"/>
      <c r="GGK869" s="206"/>
      <c r="GGL869" s="206"/>
      <c r="GGM869" s="206"/>
      <c r="GGN869" s="206"/>
      <c r="GGO869" s="206"/>
      <c r="GGP869" s="206"/>
      <c r="GGQ869" s="206"/>
      <c r="GGR869" s="206"/>
      <c r="GGS869" s="206"/>
      <c r="GGT869" s="206"/>
      <c r="GGU869" s="206"/>
      <c r="GGV869" s="206"/>
      <c r="GGW869" s="206"/>
      <c r="GGX869" s="206"/>
      <c r="GGY869" s="206"/>
      <c r="GGZ869" s="206"/>
      <c r="GHA869" s="206"/>
      <c r="GHB869" s="206"/>
      <c r="GHC869" s="206"/>
      <c r="GHD869" s="206"/>
      <c r="GHE869" s="206"/>
      <c r="GHF869" s="206"/>
      <c r="GHG869" s="206"/>
      <c r="GHH869" s="206"/>
      <c r="GHI869" s="206"/>
      <c r="GHJ869" s="206"/>
      <c r="GHK869" s="206"/>
      <c r="GHL869" s="206"/>
      <c r="GHM869" s="206"/>
      <c r="GHN869" s="206"/>
      <c r="GHO869" s="206"/>
      <c r="GHP869" s="206"/>
      <c r="GHQ869" s="206"/>
      <c r="GHR869" s="206"/>
      <c r="GHS869" s="206"/>
      <c r="GHT869" s="206"/>
      <c r="GHU869" s="206"/>
      <c r="GHV869" s="206"/>
      <c r="GHW869" s="206"/>
      <c r="GHX869" s="206"/>
      <c r="GHY869" s="206"/>
      <c r="GHZ869" s="206"/>
      <c r="GIA869" s="206"/>
      <c r="GIB869" s="206"/>
      <c r="GIC869" s="206"/>
      <c r="GID869" s="206"/>
      <c r="GIE869" s="206"/>
      <c r="GIF869" s="206"/>
      <c r="GIG869" s="206"/>
      <c r="GIH869" s="206"/>
      <c r="GII869" s="206"/>
      <c r="GIJ869" s="206"/>
      <c r="GIK869" s="206"/>
      <c r="GIL869" s="206"/>
      <c r="GIM869" s="206"/>
      <c r="GIN869" s="206"/>
      <c r="GIO869" s="206"/>
      <c r="GIP869" s="206"/>
      <c r="GIQ869" s="206"/>
      <c r="GIR869" s="206"/>
      <c r="GIS869" s="206"/>
      <c r="GIT869" s="206"/>
      <c r="GIU869" s="206"/>
      <c r="GIV869" s="206"/>
      <c r="GIW869" s="206"/>
      <c r="GIX869" s="206"/>
      <c r="GIY869" s="206"/>
      <c r="GIZ869" s="206"/>
      <c r="GJA869" s="206"/>
      <c r="GJB869" s="206"/>
      <c r="GJC869" s="206"/>
      <c r="GJD869" s="206"/>
      <c r="GJE869" s="206"/>
      <c r="GJF869" s="206"/>
      <c r="GJG869" s="206"/>
      <c r="GJH869" s="206"/>
      <c r="GJI869" s="206"/>
      <c r="GJJ869" s="206"/>
      <c r="GJK869" s="206"/>
      <c r="GJL869" s="206"/>
      <c r="GJM869" s="206"/>
      <c r="GJN869" s="206"/>
      <c r="GJO869" s="206"/>
      <c r="GJP869" s="206"/>
      <c r="GJQ869" s="206"/>
      <c r="GJR869" s="206"/>
      <c r="GJS869" s="206"/>
      <c r="GJT869" s="206"/>
      <c r="GJU869" s="206"/>
      <c r="GJV869" s="206"/>
      <c r="GJW869" s="206"/>
      <c r="GJX869" s="206"/>
      <c r="GJY869" s="206"/>
      <c r="GJZ869" s="206"/>
      <c r="GKA869" s="206"/>
      <c r="GKB869" s="206"/>
      <c r="GKC869" s="206"/>
      <c r="GKD869" s="206"/>
      <c r="GKE869" s="206"/>
      <c r="GKF869" s="206"/>
      <c r="GKG869" s="206"/>
      <c r="GKH869" s="206"/>
      <c r="GKI869" s="206"/>
      <c r="GKJ869" s="206"/>
      <c r="GKK869" s="206"/>
      <c r="GKL869" s="206"/>
      <c r="GKM869" s="206"/>
      <c r="GKN869" s="206"/>
      <c r="GKO869" s="206"/>
      <c r="GKP869" s="206"/>
      <c r="GKQ869" s="206"/>
      <c r="GKR869" s="206"/>
      <c r="GKS869" s="206"/>
      <c r="GKT869" s="206"/>
      <c r="GKU869" s="206"/>
      <c r="GKV869" s="206"/>
      <c r="GKW869" s="206"/>
      <c r="GKX869" s="206"/>
      <c r="GKY869" s="206"/>
      <c r="GKZ869" s="206"/>
      <c r="GLA869" s="206"/>
      <c r="GLB869" s="206"/>
      <c r="GLC869" s="206"/>
      <c r="GLD869" s="206"/>
      <c r="GLE869" s="206"/>
      <c r="GLF869" s="206"/>
      <c r="GLG869" s="206"/>
      <c r="GLH869" s="206"/>
      <c r="GLI869" s="206"/>
      <c r="GLJ869" s="206"/>
      <c r="GLK869" s="206"/>
      <c r="GLL869" s="206"/>
      <c r="GLM869" s="206"/>
      <c r="GLN869" s="206"/>
      <c r="GLO869" s="206"/>
      <c r="GLP869" s="206"/>
      <c r="GLQ869" s="206"/>
      <c r="GLR869" s="206"/>
      <c r="GLS869" s="206"/>
      <c r="GLT869" s="206"/>
      <c r="GLU869" s="206"/>
      <c r="GLV869" s="206"/>
      <c r="GLW869" s="206"/>
      <c r="GLX869" s="206"/>
      <c r="GLY869" s="206"/>
      <c r="GLZ869" s="206"/>
      <c r="GMA869" s="206"/>
      <c r="GMB869" s="206"/>
      <c r="GMC869" s="206"/>
      <c r="GMD869" s="206"/>
      <c r="GME869" s="206"/>
      <c r="GMF869" s="206"/>
      <c r="GMG869" s="206"/>
      <c r="GMH869" s="206"/>
      <c r="GMI869" s="206"/>
      <c r="GMJ869" s="206"/>
      <c r="GMK869" s="206"/>
      <c r="GML869" s="206"/>
      <c r="GMM869" s="206"/>
      <c r="GMN869" s="206"/>
      <c r="GMO869" s="206"/>
      <c r="GMP869" s="206"/>
      <c r="GMQ869" s="206"/>
      <c r="GMR869" s="206"/>
      <c r="GMS869" s="206"/>
      <c r="GMT869" s="206"/>
      <c r="GMU869" s="206"/>
      <c r="GMV869" s="206"/>
      <c r="GMW869" s="206"/>
      <c r="GMX869" s="206"/>
      <c r="GMY869" s="206"/>
      <c r="GMZ869" s="206"/>
      <c r="GNA869" s="206"/>
      <c r="GNB869" s="206"/>
      <c r="GNC869" s="206"/>
      <c r="GND869" s="206"/>
      <c r="GNE869" s="206"/>
      <c r="GNF869" s="206"/>
      <c r="GNG869" s="206"/>
      <c r="GNH869" s="206"/>
      <c r="GNI869" s="206"/>
      <c r="GNJ869" s="206"/>
      <c r="GNK869" s="206"/>
      <c r="GNL869" s="206"/>
      <c r="GNM869" s="206"/>
      <c r="GNN869" s="206"/>
      <c r="GNO869" s="206"/>
      <c r="GNP869" s="206"/>
      <c r="GNQ869" s="206"/>
      <c r="GNR869" s="206"/>
      <c r="GNS869" s="206"/>
      <c r="GNT869" s="206"/>
      <c r="GNU869" s="206"/>
      <c r="GNV869" s="206"/>
      <c r="GNW869" s="206"/>
      <c r="GNX869" s="206"/>
      <c r="GNY869" s="206"/>
      <c r="GNZ869" s="206"/>
      <c r="GOA869" s="206"/>
      <c r="GOB869" s="206"/>
      <c r="GOC869" s="206"/>
      <c r="GOD869" s="206"/>
      <c r="GOE869" s="206"/>
      <c r="GOF869" s="206"/>
      <c r="GOG869" s="206"/>
      <c r="GOH869" s="206"/>
      <c r="GOI869" s="206"/>
      <c r="GOJ869" s="206"/>
      <c r="GOK869" s="206"/>
      <c r="GOL869" s="206"/>
      <c r="GOM869" s="206"/>
      <c r="GON869" s="206"/>
      <c r="GOO869" s="206"/>
      <c r="GOP869" s="206"/>
      <c r="GOQ869" s="206"/>
      <c r="GOR869" s="206"/>
      <c r="GOS869" s="206"/>
      <c r="GOT869" s="206"/>
      <c r="GOU869" s="206"/>
      <c r="GOV869" s="206"/>
      <c r="GOW869" s="206"/>
      <c r="GOX869" s="206"/>
      <c r="GOY869" s="206"/>
      <c r="GOZ869" s="206"/>
      <c r="GPA869" s="206"/>
      <c r="GPB869" s="206"/>
      <c r="GPC869" s="206"/>
      <c r="GPD869" s="206"/>
      <c r="GPE869" s="206"/>
      <c r="GPF869" s="206"/>
      <c r="GPG869" s="206"/>
      <c r="GPH869" s="206"/>
      <c r="GPI869" s="206"/>
      <c r="GPJ869" s="206"/>
      <c r="GPK869" s="206"/>
      <c r="GPL869" s="206"/>
      <c r="GPM869" s="206"/>
      <c r="GPN869" s="206"/>
      <c r="GPO869" s="206"/>
      <c r="GPP869" s="206"/>
      <c r="GPQ869" s="206"/>
      <c r="GPR869" s="206"/>
      <c r="GPS869" s="206"/>
      <c r="GPT869" s="206"/>
      <c r="GPU869" s="206"/>
      <c r="GPV869" s="206"/>
      <c r="GPW869" s="206"/>
      <c r="GPX869" s="206"/>
      <c r="GPY869" s="206"/>
      <c r="GPZ869" s="206"/>
      <c r="GQA869" s="206"/>
      <c r="GQB869" s="206"/>
      <c r="GQC869" s="206"/>
      <c r="GQD869" s="206"/>
      <c r="GQE869" s="206"/>
      <c r="GQF869" s="206"/>
      <c r="GQG869" s="206"/>
      <c r="GQH869" s="206"/>
      <c r="GQI869" s="206"/>
      <c r="GQJ869" s="206"/>
      <c r="GQK869" s="206"/>
      <c r="GQL869" s="206"/>
      <c r="GQM869" s="206"/>
      <c r="GQN869" s="206"/>
      <c r="GQO869" s="206"/>
      <c r="GQP869" s="206"/>
      <c r="GQQ869" s="206"/>
      <c r="GQR869" s="206"/>
      <c r="GQS869" s="206"/>
      <c r="GQT869" s="206"/>
      <c r="GQU869" s="206"/>
      <c r="GQV869" s="206"/>
      <c r="GQW869" s="206"/>
      <c r="GQX869" s="206"/>
      <c r="GQY869" s="206"/>
      <c r="GQZ869" s="206"/>
      <c r="GRA869" s="206"/>
      <c r="GRB869" s="206"/>
      <c r="GRC869" s="206"/>
      <c r="GRD869" s="206"/>
      <c r="GRE869" s="206"/>
      <c r="GRF869" s="206"/>
      <c r="GRG869" s="206"/>
      <c r="GRH869" s="206"/>
      <c r="GRI869" s="206"/>
      <c r="GRJ869" s="206"/>
      <c r="GRK869" s="206"/>
      <c r="GRL869" s="206"/>
      <c r="GRM869" s="206"/>
      <c r="GRN869" s="206"/>
      <c r="GRO869" s="206"/>
      <c r="GRP869" s="206"/>
      <c r="GRQ869" s="206"/>
      <c r="GRR869" s="206"/>
      <c r="GRS869" s="206"/>
      <c r="GRT869" s="206"/>
      <c r="GRU869" s="206"/>
      <c r="GRV869" s="206"/>
      <c r="GRW869" s="206"/>
      <c r="GRX869" s="206"/>
      <c r="GRY869" s="206"/>
      <c r="GRZ869" s="206"/>
      <c r="GSA869" s="206"/>
      <c r="GSB869" s="206"/>
      <c r="GSC869" s="206"/>
      <c r="GSD869" s="206"/>
      <c r="GSE869" s="206"/>
      <c r="GSF869" s="206"/>
      <c r="GSG869" s="206"/>
      <c r="GSH869" s="206"/>
      <c r="GSI869" s="206"/>
      <c r="GSJ869" s="206"/>
      <c r="GSK869" s="206"/>
      <c r="GSL869" s="206"/>
      <c r="GSM869" s="206"/>
      <c r="GSN869" s="206"/>
      <c r="GSO869" s="206"/>
      <c r="GSP869" s="206"/>
      <c r="GSQ869" s="206"/>
      <c r="GSR869" s="206"/>
      <c r="GSS869" s="206"/>
      <c r="GST869" s="206"/>
      <c r="GSU869" s="206"/>
      <c r="GSV869" s="206"/>
      <c r="GSW869" s="206"/>
      <c r="GSX869" s="206"/>
      <c r="GSY869" s="206"/>
      <c r="GSZ869" s="206"/>
      <c r="GTA869" s="206"/>
      <c r="GTB869" s="206"/>
      <c r="GTC869" s="206"/>
      <c r="GTD869" s="206"/>
      <c r="GTE869" s="206"/>
      <c r="GTF869" s="206"/>
      <c r="GTG869" s="206"/>
      <c r="GTH869" s="206"/>
      <c r="GTI869" s="206"/>
      <c r="GTJ869" s="206"/>
      <c r="GTK869" s="206"/>
      <c r="GTL869" s="206"/>
      <c r="GTM869" s="206"/>
      <c r="GTN869" s="206"/>
      <c r="GTO869" s="206"/>
      <c r="GTP869" s="206"/>
      <c r="GTQ869" s="206"/>
      <c r="GTR869" s="206"/>
      <c r="GTS869" s="206"/>
      <c r="GTT869" s="206"/>
      <c r="GTU869" s="206"/>
      <c r="GTV869" s="206"/>
      <c r="GTW869" s="206"/>
      <c r="GTX869" s="206"/>
      <c r="GTY869" s="206"/>
      <c r="GTZ869" s="206"/>
      <c r="GUA869" s="206"/>
      <c r="GUB869" s="206"/>
      <c r="GUC869" s="206"/>
      <c r="GUD869" s="206"/>
      <c r="GUE869" s="206"/>
      <c r="GUF869" s="206"/>
      <c r="GUG869" s="206"/>
      <c r="GUH869" s="206"/>
      <c r="GUI869" s="206"/>
      <c r="GUJ869" s="206"/>
      <c r="GUK869" s="206"/>
      <c r="GUL869" s="206"/>
      <c r="GUM869" s="206"/>
      <c r="GUN869" s="206"/>
      <c r="GUO869" s="206"/>
      <c r="GUP869" s="206"/>
      <c r="GUQ869" s="206"/>
      <c r="GUR869" s="206"/>
      <c r="GUS869" s="206"/>
      <c r="GUT869" s="206"/>
      <c r="GUU869" s="206"/>
      <c r="GUV869" s="206"/>
      <c r="GUW869" s="206"/>
      <c r="GUX869" s="206"/>
      <c r="GUY869" s="206"/>
      <c r="GUZ869" s="206"/>
      <c r="GVA869" s="206"/>
      <c r="GVB869" s="206"/>
      <c r="GVC869" s="206"/>
      <c r="GVD869" s="206"/>
      <c r="GVE869" s="206"/>
      <c r="GVF869" s="206"/>
      <c r="GVG869" s="206"/>
      <c r="GVH869" s="206"/>
      <c r="GVI869" s="206"/>
      <c r="GVJ869" s="206"/>
      <c r="GVK869" s="206"/>
      <c r="GVL869" s="206"/>
      <c r="GVM869" s="206"/>
      <c r="GVN869" s="206"/>
      <c r="GVO869" s="206"/>
      <c r="GVP869" s="206"/>
      <c r="GVQ869" s="206"/>
      <c r="GVR869" s="206"/>
      <c r="GVS869" s="206"/>
      <c r="GVT869" s="206"/>
      <c r="GVU869" s="206"/>
      <c r="GVV869" s="206"/>
      <c r="GVW869" s="206"/>
      <c r="GVX869" s="206"/>
      <c r="GVY869" s="206"/>
      <c r="GVZ869" s="206"/>
      <c r="GWA869" s="206"/>
      <c r="GWB869" s="206"/>
      <c r="GWC869" s="206"/>
      <c r="GWD869" s="206"/>
      <c r="GWE869" s="206"/>
      <c r="GWF869" s="206"/>
      <c r="GWG869" s="206"/>
      <c r="GWH869" s="206"/>
      <c r="GWI869" s="206"/>
      <c r="GWJ869" s="206"/>
      <c r="GWK869" s="206"/>
      <c r="GWL869" s="206"/>
      <c r="GWM869" s="206"/>
      <c r="GWN869" s="206"/>
      <c r="GWO869" s="206"/>
      <c r="GWP869" s="206"/>
      <c r="GWQ869" s="206"/>
      <c r="GWR869" s="206"/>
      <c r="GWS869" s="206"/>
      <c r="GWT869" s="206"/>
      <c r="GWU869" s="206"/>
      <c r="GWV869" s="206"/>
      <c r="GWW869" s="206"/>
      <c r="GWX869" s="206"/>
      <c r="GWY869" s="206"/>
      <c r="GWZ869" s="206"/>
      <c r="GXA869" s="206"/>
      <c r="GXB869" s="206"/>
      <c r="GXC869" s="206"/>
      <c r="GXD869" s="206"/>
      <c r="GXE869" s="206"/>
      <c r="GXF869" s="206"/>
      <c r="GXG869" s="206"/>
      <c r="GXH869" s="206"/>
      <c r="GXI869" s="206"/>
      <c r="GXJ869" s="206"/>
      <c r="GXK869" s="206"/>
      <c r="GXL869" s="206"/>
      <c r="GXM869" s="206"/>
      <c r="GXN869" s="206"/>
      <c r="GXO869" s="206"/>
      <c r="GXP869" s="206"/>
      <c r="GXQ869" s="206"/>
      <c r="GXR869" s="206"/>
      <c r="GXS869" s="206"/>
      <c r="GXT869" s="206"/>
      <c r="GXU869" s="206"/>
      <c r="GXV869" s="206"/>
      <c r="GXW869" s="206"/>
      <c r="GXX869" s="206"/>
      <c r="GXY869" s="206"/>
      <c r="GXZ869" s="206"/>
      <c r="GYA869" s="206"/>
      <c r="GYB869" s="206"/>
      <c r="GYC869" s="206"/>
      <c r="GYD869" s="206"/>
      <c r="GYE869" s="206"/>
      <c r="GYF869" s="206"/>
      <c r="GYG869" s="206"/>
      <c r="GYH869" s="206"/>
      <c r="GYI869" s="206"/>
      <c r="GYJ869" s="206"/>
      <c r="GYK869" s="206"/>
      <c r="GYL869" s="206"/>
      <c r="GYM869" s="206"/>
      <c r="GYN869" s="206"/>
      <c r="GYO869" s="206"/>
      <c r="GYP869" s="206"/>
      <c r="GYQ869" s="206"/>
      <c r="GYR869" s="206"/>
      <c r="GYS869" s="206"/>
      <c r="GYT869" s="206"/>
      <c r="GYU869" s="206"/>
      <c r="GYV869" s="206"/>
      <c r="GYW869" s="206"/>
      <c r="GYX869" s="206"/>
      <c r="GYY869" s="206"/>
      <c r="GYZ869" s="206"/>
      <c r="GZA869" s="206"/>
      <c r="GZB869" s="206"/>
      <c r="GZC869" s="206"/>
      <c r="GZD869" s="206"/>
      <c r="GZE869" s="206"/>
      <c r="GZF869" s="206"/>
      <c r="GZG869" s="206"/>
      <c r="GZH869" s="206"/>
      <c r="GZI869" s="206"/>
      <c r="GZJ869" s="206"/>
      <c r="GZK869" s="206"/>
      <c r="GZL869" s="206"/>
      <c r="GZM869" s="206"/>
      <c r="GZN869" s="206"/>
      <c r="GZO869" s="206"/>
      <c r="GZP869" s="206"/>
      <c r="GZQ869" s="206"/>
      <c r="GZR869" s="206"/>
      <c r="GZS869" s="206"/>
      <c r="GZT869" s="206"/>
      <c r="GZU869" s="206"/>
      <c r="GZV869" s="206"/>
      <c r="GZW869" s="206"/>
      <c r="GZX869" s="206"/>
      <c r="GZY869" s="206"/>
      <c r="GZZ869" s="206"/>
      <c r="HAA869" s="206"/>
      <c r="HAB869" s="206"/>
      <c r="HAC869" s="206"/>
      <c r="HAD869" s="206"/>
      <c r="HAE869" s="206"/>
      <c r="HAF869" s="206"/>
      <c r="HAG869" s="206"/>
      <c r="HAH869" s="206"/>
      <c r="HAI869" s="206"/>
      <c r="HAJ869" s="206"/>
      <c r="HAK869" s="206"/>
      <c r="HAL869" s="206"/>
      <c r="HAM869" s="206"/>
      <c r="HAN869" s="206"/>
      <c r="HAO869" s="206"/>
      <c r="HAP869" s="206"/>
      <c r="HAQ869" s="206"/>
      <c r="HAR869" s="206"/>
      <c r="HAS869" s="206"/>
      <c r="HAT869" s="206"/>
      <c r="HAU869" s="206"/>
      <c r="HAV869" s="206"/>
      <c r="HAW869" s="206"/>
      <c r="HAX869" s="206"/>
      <c r="HAY869" s="206"/>
      <c r="HAZ869" s="206"/>
      <c r="HBA869" s="206"/>
      <c r="HBB869" s="206"/>
      <c r="HBC869" s="206"/>
      <c r="HBD869" s="206"/>
      <c r="HBE869" s="206"/>
      <c r="HBF869" s="206"/>
      <c r="HBG869" s="206"/>
      <c r="HBH869" s="206"/>
      <c r="HBI869" s="206"/>
      <c r="HBJ869" s="206"/>
      <c r="HBK869" s="206"/>
      <c r="HBL869" s="206"/>
      <c r="HBM869" s="206"/>
      <c r="HBN869" s="206"/>
      <c r="HBO869" s="206"/>
      <c r="HBP869" s="206"/>
      <c r="HBQ869" s="206"/>
      <c r="HBR869" s="206"/>
      <c r="HBS869" s="206"/>
      <c r="HBT869" s="206"/>
      <c r="HBU869" s="206"/>
      <c r="HBV869" s="206"/>
      <c r="HBW869" s="206"/>
      <c r="HBX869" s="206"/>
      <c r="HBY869" s="206"/>
      <c r="HBZ869" s="206"/>
      <c r="HCA869" s="206"/>
      <c r="HCB869" s="206"/>
      <c r="HCC869" s="206"/>
      <c r="HCD869" s="206"/>
      <c r="HCE869" s="206"/>
      <c r="HCF869" s="206"/>
      <c r="HCG869" s="206"/>
      <c r="HCH869" s="206"/>
      <c r="HCI869" s="206"/>
      <c r="HCJ869" s="206"/>
      <c r="HCK869" s="206"/>
      <c r="HCL869" s="206"/>
      <c r="HCM869" s="206"/>
      <c r="HCN869" s="206"/>
      <c r="HCO869" s="206"/>
      <c r="HCP869" s="206"/>
      <c r="HCQ869" s="206"/>
      <c r="HCR869" s="206"/>
      <c r="HCS869" s="206"/>
      <c r="HCT869" s="206"/>
      <c r="HCU869" s="206"/>
      <c r="HCV869" s="206"/>
      <c r="HCW869" s="206"/>
      <c r="HCX869" s="206"/>
      <c r="HCY869" s="206"/>
      <c r="HCZ869" s="206"/>
      <c r="HDA869" s="206"/>
      <c r="HDB869" s="206"/>
      <c r="HDC869" s="206"/>
      <c r="HDD869" s="206"/>
      <c r="HDE869" s="206"/>
      <c r="HDF869" s="206"/>
      <c r="HDG869" s="206"/>
      <c r="HDH869" s="206"/>
      <c r="HDI869" s="206"/>
      <c r="HDJ869" s="206"/>
      <c r="HDK869" s="206"/>
      <c r="HDL869" s="206"/>
      <c r="HDM869" s="206"/>
      <c r="HDN869" s="206"/>
      <c r="HDO869" s="206"/>
      <c r="HDP869" s="206"/>
      <c r="HDQ869" s="206"/>
      <c r="HDR869" s="206"/>
      <c r="HDS869" s="206"/>
      <c r="HDT869" s="206"/>
      <c r="HDU869" s="206"/>
      <c r="HDV869" s="206"/>
      <c r="HDW869" s="206"/>
      <c r="HDX869" s="206"/>
      <c r="HDY869" s="206"/>
      <c r="HDZ869" s="206"/>
      <c r="HEA869" s="206"/>
      <c r="HEB869" s="206"/>
      <c r="HEC869" s="206"/>
      <c r="HED869" s="206"/>
      <c r="HEE869" s="206"/>
      <c r="HEF869" s="206"/>
      <c r="HEG869" s="206"/>
      <c r="HEH869" s="206"/>
      <c r="HEI869" s="206"/>
      <c r="HEJ869" s="206"/>
      <c r="HEK869" s="206"/>
      <c r="HEL869" s="206"/>
      <c r="HEM869" s="206"/>
      <c r="HEN869" s="206"/>
      <c r="HEO869" s="206"/>
      <c r="HEP869" s="206"/>
      <c r="HEQ869" s="206"/>
      <c r="HER869" s="206"/>
      <c r="HES869" s="206"/>
      <c r="HET869" s="206"/>
      <c r="HEU869" s="206"/>
      <c r="HEV869" s="206"/>
      <c r="HEW869" s="206"/>
      <c r="HEX869" s="206"/>
      <c r="HEY869" s="206"/>
      <c r="HEZ869" s="206"/>
      <c r="HFA869" s="206"/>
      <c r="HFB869" s="206"/>
      <c r="HFC869" s="206"/>
      <c r="HFD869" s="206"/>
      <c r="HFE869" s="206"/>
      <c r="HFF869" s="206"/>
      <c r="HFG869" s="206"/>
      <c r="HFH869" s="206"/>
      <c r="HFI869" s="206"/>
      <c r="HFJ869" s="206"/>
      <c r="HFK869" s="206"/>
      <c r="HFL869" s="206"/>
      <c r="HFM869" s="206"/>
      <c r="HFN869" s="206"/>
      <c r="HFO869" s="206"/>
      <c r="HFP869" s="206"/>
      <c r="HFQ869" s="206"/>
      <c r="HFR869" s="206"/>
      <c r="HFS869" s="206"/>
      <c r="HFT869" s="206"/>
      <c r="HFU869" s="206"/>
      <c r="HFV869" s="206"/>
      <c r="HFW869" s="206"/>
      <c r="HFX869" s="206"/>
      <c r="HFY869" s="206"/>
      <c r="HFZ869" s="206"/>
      <c r="HGA869" s="206"/>
      <c r="HGB869" s="206"/>
      <c r="HGC869" s="206"/>
      <c r="HGD869" s="206"/>
      <c r="HGE869" s="206"/>
      <c r="HGF869" s="206"/>
      <c r="HGG869" s="206"/>
      <c r="HGH869" s="206"/>
      <c r="HGI869" s="206"/>
      <c r="HGJ869" s="206"/>
      <c r="HGK869" s="206"/>
      <c r="HGL869" s="206"/>
      <c r="HGM869" s="206"/>
      <c r="HGN869" s="206"/>
      <c r="HGO869" s="206"/>
      <c r="HGP869" s="206"/>
      <c r="HGQ869" s="206"/>
      <c r="HGR869" s="206"/>
      <c r="HGS869" s="206"/>
      <c r="HGT869" s="206"/>
      <c r="HGU869" s="206"/>
      <c r="HGV869" s="206"/>
      <c r="HGW869" s="206"/>
      <c r="HGX869" s="206"/>
      <c r="HGY869" s="206"/>
      <c r="HGZ869" s="206"/>
      <c r="HHA869" s="206"/>
      <c r="HHB869" s="206"/>
      <c r="HHC869" s="206"/>
      <c r="HHD869" s="206"/>
      <c r="HHE869" s="206"/>
      <c r="HHF869" s="206"/>
      <c r="HHG869" s="206"/>
      <c r="HHH869" s="206"/>
      <c r="HHI869" s="206"/>
      <c r="HHJ869" s="206"/>
      <c r="HHK869" s="206"/>
      <c r="HHL869" s="206"/>
      <c r="HHM869" s="206"/>
      <c r="HHN869" s="206"/>
      <c r="HHO869" s="206"/>
      <c r="HHP869" s="206"/>
      <c r="HHQ869" s="206"/>
      <c r="HHR869" s="206"/>
      <c r="HHS869" s="206"/>
      <c r="HHT869" s="206"/>
      <c r="HHU869" s="206"/>
      <c r="HHV869" s="206"/>
      <c r="HHW869" s="206"/>
      <c r="HHX869" s="206"/>
      <c r="HHY869" s="206"/>
      <c r="HHZ869" s="206"/>
      <c r="HIA869" s="206"/>
      <c r="HIB869" s="206"/>
      <c r="HIC869" s="206"/>
      <c r="HID869" s="206"/>
      <c r="HIE869" s="206"/>
      <c r="HIF869" s="206"/>
      <c r="HIG869" s="206"/>
      <c r="HIH869" s="206"/>
      <c r="HII869" s="206"/>
      <c r="HIJ869" s="206"/>
      <c r="HIK869" s="206"/>
      <c r="HIL869" s="206"/>
      <c r="HIM869" s="206"/>
      <c r="HIN869" s="206"/>
      <c r="HIO869" s="206"/>
      <c r="HIP869" s="206"/>
      <c r="HIQ869" s="206"/>
      <c r="HIR869" s="206"/>
      <c r="HIS869" s="206"/>
      <c r="HIT869" s="206"/>
      <c r="HIU869" s="206"/>
      <c r="HIV869" s="206"/>
      <c r="HIW869" s="206"/>
      <c r="HIX869" s="206"/>
      <c r="HIY869" s="206"/>
      <c r="HIZ869" s="206"/>
      <c r="HJA869" s="206"/>
      <c r="HJB869" s="206"/>
      <c r="HJC869" s="206"/>
      <c r="HJD869" s="206"/>
      <c r="HJE869" s="206"/>
      <c r="HJF869" s="206"/>
      <c r="HJG869" s="206"/>
      <c r="HJH869" s="206"/>
      <c r="HJI869" s="206"/>
      <c r="HJJ869" s="206"/>
      <c r="HJK869" s="206"/>
      <c r="HJL869" s="206"/>
      <c r="HJM869" s="206"/>
      <c r="HJN869" s="206"/>
      <c r="HJO869" s="206"/>
      <c r="HJP869" s="206"/>
      <c r="HJQ869" s="206"/>
      <c r="HJR869" s="206"/>
      <c r="HJS869" s="206"/>
      <c r="HJT869" s="206"/>
      <c r="HJU869" s="206"/>
      <c r="HJV869" s="206"/>
      <c r="HJW869" s="206"/>
      <c r="HJX869" s="206"/>
      <c r="HJY869" s="206"/>
      <c r="HJZ869" s="206"/>
      <c r="HKA869" s="206"/>
      <c r="HKB869" s="206"/>
      <c r="HKC869" s="206"/>
      <c r="HKD869" s="206"/>
      <c r="HKE869" s="206"/>
      <c r="HKF869" s="206"/>
      <c r="HKG869" s="206"/>
      <c r="HKH869" s="206"/>
      <c r="HKI869" s="206"/>
      <c r="HKJ869" s="206"/>
      <c r="HKK869" s="206"/>
      <c r="HKL869" s="206"/>
      <c r="HKM869" s="206"/>
      <c r="HKN869" s="206"/>
      <c r="HKO869" s="206"/>
      <c r="HKP869" s="206"/>
      <c r="HKQ869" s="206"/>
      <c r="HKR869" s="206"/>
      <c r="HKS869" s="206"/>
      <c r="HKT869" s="206"/>
      <c r="HKU869" s="206"/>
      <c r="HKV869" s="206"/>
      <c r="HKW869" s="206"/>
      <c r="HKX869" s="206"/>
      <c r="HKY869" s="206"/>
      <c r="HKZ869" s="206"/>
      <c r="HLA869" s="206"/>
      <c r="HLB869" s="206"/>
      <c r="HLC869" s="206"/>
      <c r="HLD869" s="206"/>
      <c r="HLE869" s="206"/>
      <c r="HLF869" s="206"/>
      <c r="HLG869" s="206"/>
      <c r="HLH869" s="206"/>
      <c r="HLI869" s="206"/>
      <c r="HLJ869" s="206"/>
      <c r="HLK869" s="206"/>
      <c r="HLL869" s="206"/>
      <c r="HLM869" s="206"/>
      <c r="HLN869" s="206"/>
      <c r="HLO869" s="206"/>
      <c r="HLP869" s="206"/>
      <c r="HLQ869" s="206"/>
      <c r="HLR869" s="206"/>
      <c r="HLS869" s="206"/>
      <c r="HLT869" s="206"/>
      <c r="HLU869" s="206"/>
      <c r="HLV869" s="206"/>
      <c r="HLW869" s="206"/>
      <c r="HLX869" s="206"/>
      <c r="HLY869" s="206"/>
      <c r="HLZ869" s="206"/>
      <c r="HMA869" s="206"/>
      <c r="HMB869" s="206"/>
      <c r="HMC869" s="206"/>
      <c r="HMD869" s="206"/>
      <c r="HME869" s="206"/>
      <c r="HMF869" s="206"/>
      <c r="HMG869" s="206"/>
      <c r="HMH869" s="206"/>
      <c r="HMI869" s="206"/>
      <c r="HMJ869" s="206"/>
      <c r="HMK869" s="206"/>
      <c r="HML869" s="206"/>
      <c r="HMM869" s="206"/>
      <c r="HMN869" s="206"/>
      <c r="HMO869" s="206"/>
      <c r="HMP869" s="206"/>
      <c r="HMQ869" s="206"/>
      <c r="HMR869" s="206"/>
      <c r="HMS869" s="206"/>
      <c r="HMT869" s="206"/>
      <c r="HMU869" s="206"/>
      <c r="HMV869" s="206"/>
      <c r="HMW869" s="206"/>
      <c r="HMX869" s="206"/>
      <c r="HMY869" s="206"/>
      <c r="HMZ869" s="206"/>
      <c r="HNA869" s="206"/>
      <c r="HNB869" s="206"/>
      <c r="HNC869" s="206"/>
      <c r="HND869" s="206"/>
      <c r="HNE869" s="206"/>
      <c r="HNF869" s="206"/>
      <c r="HNG869" s="206"/>
      <c r="HNH869" s="206"/>
      <c r="HNI869" s="206"/>
      <c r="HNJ869" s="206"/>
      <c r="HNK869" s="206"/>
      <c r="HNL869" s="206"/>
      <c r="HNM869" s="206"/>
      <c r="HNN869" s="206"/>
      <c r="HNO869" s="206"/>
      <c r="HNP869" s="206"/>
      <c r="HNQ869" s="206"/>
      <c r="HNR869" s="206"/>
      <c r="HNS869" s="206"/>
      <c r="HNT869" s="206"/>
      <c r="HNU869" s="206"/>
      <c r="HNV869" s="206"/>
      <c r="HNW869" s="206"/>
      <c r="HNX869" s="206"/>
      <c r="HNY869" s="206"/>
      <c r="HNZ869" s="206"/>
      <c r="HOA869" s="206"/>
      <c r="HOB869" s="206"/>
      <c r="HOC869" s="206"/>
      <c r="HOD869" s="206"/>
      <c r="HOE869" s="206"/>
      <c r="HOF869" s="206"/>
      <c r="HOG869" s="206"/>
      <c r="HOH869" s="206"/>
      <c r="HOI869" s="206"/>
      <c r="HOJ869" s="206"/>
      <c r="HOK869" s="206"/>
      <c r="HOL869" s="206"/>
      <c r="HOM869" s="206"/>
      <c r="HON869" s="206"/>
      <c r="HOO869" s="206"/>
      <c r="HOP869" s="206"/>
      <c r="HOQ869" s="206"/>
      <c r="HOR869" s="206"/>
      <c r="HOS869" s="206"/>
      <c r="HOT869" s="206"/>
      <c r="HOU869" s="206"/>
      <c r="HOV869" s="206"/>
      <c r="HOW869" s="206"/>
      <c r="HOX869" s="206"/>
      <c r="HOY869" s="206"/>
      <c r="HOZ869" s="206"/>
      <c r="HPA869" s="206"/>
      <c r="HPB869" s="206"/>
      <c r="HPC869" s="206"/>
      <c r="HPD869" s="206"/>
      <c r="HPE869" s="206"/>
      <c r="HPF869" s="206"/>
      <c r="HPG869" s="206"/>
      <c r="HPH869" s="206"/>
      <c r="HPI869" s="206"/>
      <c r="HPJ869" s="206"/>
      <c r="HPK869" s="206"/>
      <c r="HPL869" s="206"/>
      <c r="HPM869" s="206"/>
      <c r="HPN869" s="206"/>
      <c r="HPO869" s="206"/>
      <c r="HPP869" s="206"/>
      <c r="HPQ869" s="206"/>
      <c r="HPR869" s="206"/>
      <c r="HPS869" s="206"/>
      <c r="HPT869" s="206"/>
      <c r="HPU869" s="206"/>
      <c r="HPV869" s="206"/>
      <c r="HPW869" s="206"/>
      <c r="HPX869" s="206"/>
      <c r="HPY869" s="206"/>
      <c r="HPZ869" s="206"/>
      <c r="HQA869" s="206"/>
      <c r="HQB869" s="206"/>
      <c r="HQC869" s="206"/>
      <c r="HQD869" s="206"/>
      <c r="HQE869" s="206"/>
      <c r="HQF869" s="206"/>
      <c r="HQG869" s="206"/>
      <c r="HQH869" s="206"/>
      <c r="HQI869" s="206"/>
      <c r="HQJ869" s="206"/>
      <c r="HQK869" s="206"/>
      <c r="HQL869" s="206"/>
      <c r="HQM869" s="206"/>
      <c r="HQN869" s="206"/>
      <c r="HQO869" s="206"/>
      <c r="HQP869" s="206"/>
      <c r="HQQ869" s="206"/>
      <c r="HQR869" s="206"/>
      <c r="HQS869" s="206"/>
      <c r="HQT869" s="206"/>
      <c r="HQU869" s="206"/>
      <c r="HQV869" s="206"/>
      <c r="HQW869" s="206"/>
      <c r="HQX869" s="206"/>
      <c r="HQY869" s="206"/>
      <c r="HQZ869" s="206"/>
      <c r="HRA869" s="206"/>
      <c r="HRB869" s="206"/>
      <c r="HRC869" s="206"/>
      <c r="HRD869" s="206"/>
      <c r="HRE869" s="206"/>
      <c r="HRF869" s="206"/>
      <c r="HRG869" s="206"/>
      <c r="HRH869" s="206"/>
      <c r="HRI869" s="206"/>
      <c r="HRJ869" s="206"/>
      <c r="HRK869" s="206"/>
      <c r="HRL869" s="206"/>
      <c r="HRM869" s="206"/>
      <c r="HRN869" s="206"/>
      <c r="HRO869" s="206"/>
      <c r="HRP869" s="206"/>
      <c r="HRQ869" s="206"/>
      <c r="HRR869" s="206"/>
      <c r="HRS869" s="206"/>
      <c r="HRT869" s="206"/>
      <c r="HRU869" s="206"/>
      <c r="HRV869" s="206"/>
      <c r="HRW869" s="206"/>
      <c r="HRX869" s="206"/>
      <c r="HRY869" s="206"/>
      <c r="HRZ869" s="206"/>
      <c r="HSA869" s="206"/>
      <c r="HSB869" s="206"/>
      <c r="HSC869" s="206"/>
      <c r="HSD869" s="206"/>
      <c r="HSE869" s="206"/>
      <c r="HSF869" s="206"/>
      <c r="HSG869" s="206"/>
      <c r="HSH869" s="206"/>
      <c r="HSI869" s="206"/>
      <c r="HSJ869" s="206"/>
      <c r="HSK869" s="206"/>
      <c r="HSL869" s="206"/>
      <c r="HSM869" s="206"/>
      <c r="HSN869" s="206"/>
      <c r="HSO869" s="206"/>
      <c r="HSP869" s="206"/>
      <c r="HSQ869" s="206"/>
      <c r="HSR869" s="206"/>
      <c r="HSS869" s="206"/>
      <c r="HST869" s="206"/>
      <c r="HSU869" s="206"/>
      <c r="HSV869" s="206"/>
      <c r="HSW869" s="206"/>
      <c r="HSX869" s="206"/>
      <c r="HSY869" s="206"/>
      <c r="HSZ869" s="206"/>
      <c r="HTA869" s="206"/>
      <c r="HTB869" s="206"/>
      <c r="HTC869" s="206"/>
      <c r="HTD869" s="206"/>
      <c r="HTE869" s="206"/>
      <c r="HTF869" s="206"/>
      <c r="HTG869" s="206"/>
      <c r="HTH869" s="206"/>
      <c r="HTI869" s="206"/>
      <c r="HTJ869" s="206"/>
      <c r="HTK869" s="206"/>
      <c r="HTL869" s="206"/>
      <c r="HTM869" s="206"/>
      <c r="HTN869" s="206"/>
      <c r="HTO869" s="206"/>
      <c r="HTP869" s="206"/>
      <c r="HTQ869" s="206"/>
      <c r="HTR869" s="206"/>
      <c r="HTS869" s="206"/>
      <c r="HTT869" s="206"/>
      <c r="HTU869" s="206"/>
      <c r="HTV869" s="206"/>
      <c r="HTW869" s="206"/>
      <c r="HTX869" s="206"/>
      <c r="HTY869" s="206"/>
      <c r="HTZ869" s="206"/>
      <c r="HUA869" s="206"/>
      <c r="HUB869" s="206"/>
      <c r="HUC869" s="206"/>
      <c r="HUD869" s="206"/>
      <c r="HUE869" s="206"/>
      <c r="HUF869" s="206"/>
      <c r="HUG869" s="206"/>
      <c r="HUH869" s="206"/>
      <c r="HUI869" s="206"/>
      <c r="HUJ869" s="206"/>
      <c r="HUK869" s="206"/>
      <c r="HUL869" s="206"/>
      <c r="HUM869" s="206"/>
      <c r="HUN869" s="206"/>
      <c r="HUO869" s="206"/>
      <c r="HUP869" s="206"/>
      <c r="HUQ869" s="206"/>
      <c r="HUR869" s="206"/>
      <c r="HUS869" s="206"/>
      <c r="HUT869" s="206"/>
      <c r="HUU869" s="206"/>
      <c r="HUV869" s="206"/>
      <c r="HUW869" s="206"/>
      <c r="HUX869" s="206"/>
      <c r="HUY869" s="206"/>
      <c r="HUZ869" s="206"/>
      <c r="HVA869" s="206"/>
      <c r="HVB869" s="206"/>
      <c r="HVC869" s="206"/>
      <c r="HVD869" s="206"/>
      <c r="HVE869" s="206"/>
      <c r="HVF869" s="206"/>
      <c r="HVG869" s="206"/>
      <c r="HVH869" s="206"/>
      <c r="HVI869" s="206"/>
      <c r="HVJ869" s="206"/>
      <c r="HVK869" s="206"/>
      <c r="HVL869" s="206"/>
      <c r="HVM869" s="206"/>
      <c r="HVN869" s="206"/>
      <c r="HVO869" s="206"/>
      <c r="HVP869" s="206"/>
      <c r="HVQ869" s="206"/>
      <c r="HVR869" s="206"/>
      <c r="HVS869" s="206"/>
      <c r="HVT869" s="206"/>
      <c r="HVU869" s="206"/>
      <c r="HVV869" s="206"/>
      <c r="HVW869" s="206"/>
      <c r="HVX869" s="206"/>
      <c r="HVY869" s="206"/>
      <c r="HVZ869" s="206"/>
      <c r="HWA869" s="206"/>
      <c r="HWB869" s="206"/>
      <c r="HWC869" s="206"/>
      <c r="HWD869" s="206"/>
      <c r="HWE869" s="206"/>
      <c r="HWF869" s="206"/>
      <c r="HWG869" s="206"/>
      <c r="HWH869" s="206"/>
      <c r="HWI869" s="206"/>
      <c r="HWJ869" s="206"/>
      <c r="HWK869" s="206"/>
      <c r="HWL869" s="206"/>
      <c r="HWM869" s="206"/>
      <c r="HWN869" s="206"/>
      <c r="HWO869" s="206"/>
      <c r="HWP869" s="206"/>
      <c r="HWQ869" s="206"/>
      <c r="HWR869" s="206"/>
      <c r="HWS869" s="206"/>
      <c r="HWT869" s="206"/>
      <c r="HWU869" s="206"/>
      <c r="HWV869" s="206"/>
      <c r="HWW869" s="206"/>
      <c r="HWX869" s="206"/>
      <c r="HWY869" s="206"/>
      <c r="HWZ869" s="206"/>
      <c r="HXA869" s="206"/>
      <c r="HXB869" s="206"/>
      <c r="HXC869" s="206"/>
      <c r="HXD869" s="206"/>
      <c r="HXE869" s="206"/>
      <c r="HXF869" s="206"/>
      <c r="HXG869" s="206"/>
      <c r="HXH869" s="206"/>
      <c r="HXI869" s="206"/>
      <c r="HXJ869" s="206"/>
      <c r="HXK869" s="206"/>
      <c r="HXL869" s="206"/>
      <c r="HXM869" s="206"/>
      <c r="HXN869" s="206"/>
      <c r="HXO869" s="206"/>
      <c r="HXP869" s="206"/>
      <c r="HXQ869" s="206"/>
      <c r="HXR869" s="206"/>
      <c r="HXS869" s="206"/>
      <c r="HXT869" s="206"/>
      <c r="HXU869" s="206"/>
      <c r="HXV869" s="206"/>
      <c r="HXW869" s="206"/>
      <c r="HXX869" s="206"/>
      <c r="HXY869" s="206"/>
      <c r="HXZ869" s="206"/>
      <c r="HYA869" s="206"/>
      <c r="HYB869" s="206"/>
      <c r="HYC869" s="206"/>
      <c r="HYD869" s="206"/>
      <c r="HYE869" s="206"/>
      <c r="HYF869" s="206"/>
      <c r="HYG869" s="206"/>
      <c r="HYH869" s="206"/>
      <c r="HYI869" s="206"/>
      <c r="HYJ869" s="206"/>
      <c r="HYK869" s="206"/>
      <c r="HYL869" s="206"/>
      <c r="HYM869" s="206"/>
      <c r="HYN869" s="206"/>
      <c r="HYO869" s="206"/>
      <c r="HYP869" s="206"/>
      <c r="HYQ869" s="206"/>
      <c r="HYR869" s="206"/>
      <c r="HYS869" s="206"/>
      <c r="HYT869" s="206"/>
      <c r="HYU869" s="206"/>
      <c r="HYV869" s="206"/>
      <c r="HYW869" s="206"/>
      <c r="HYX869" s="206"/>
      <c r="HYY869" s="206"/>
      <c r="HYZ869" s="206"/>
      <c r="HZA869" s="206"/>
      <c r="HZB869" s="206"/>
      <c r="HZC869" s="206"/>
      <c r="HZD869" s="206"/>
      <c r="HZE869" s="206"/>
      <c r="HZF869" s="206"/>
      <c r="HZG869" s="206"/>
      <c r="HZH869" s="206"/>
      <c r="HZI869" s="206"/>
      <c r="HZJ869" s="206"/>
      <c r="HZK869" s="206"/>
      <c r="HZL869" s="206"/>
      <c r="HZM869" s="206"/>
      <c r="HZN869" s="206"/>
      <c r="HZO869" s="206"/>
      <c r="HZP869" s="206"/>
      <c r="HZQ869" s="206"/>
      <c r="HZR869" s="206"/>
      <c r="HZS869" s="206"/>
      <c r="HZT869" s="206"/>
      <c r="HZU869" s="206"/>
      <c r="HZV869" s="206"/>
      <c r="HZW869" s="206"/>
      <c r="HZX869" s="206"/>
      <c r="HZY869" s="206"/>
      <c r="HZZ869" s="206"/>
      <c r="IAA869" s="206"/>
      <c r="IAB869" s="206"/>
      <c r="IAC869" s="206"/>
      <c r="IAD869" s="206"/>
      <c r="IAE869" s="206"/>
      <c r="IAF869" s="206"/>
      <c r="IAG869" s="206"/>
      <c r="IAH869" s="206"/>
      <c r="IAI869" s="206"/>
      <c r="IAJ869" s="206"/>
      <c r="IAK869" s="206"/>
      <c r="IAL869" s="206"/>
      <c r="IAM869" s="206"/>
      <c r="IAN869" s="206"/>
      <c r="IAO869" s="206"/>
      <c r="IAP869" s="206"/>
      <c r="IAQ869" s="206"/>
      <c r="IAR869" s="206"/>
      <c r="IAS869" s="206"/>
      <c r="IAT869" s="206"/>
      <c r="IAU869" s="206"/>
      <c r="IAV869" s="206"/>
      <c r="IAW869" s="206"/>
      <c r="IAX869" s="206"/>
      <c r="IAY869" s="206"/>
      <c r="IAZ869" s="206"/>
      <c r="IBA869" s="206"/>
      <c r="IBB869" s="206"/>
      <c r="IBC869" s="206"/>
      <c r="IBD869" s="206"/>
      <c r="IBE869" s="206"/>
      <c r="IBF869" s="206"/>
      <c r="IBG869" s="206"/>
      <c r="IBH869" s="206"/>
      <c r="IBI869" s="206"/>
      <c r="IBJ869" s="206"/>
      <c r="IBK869" s="206"/>
      <c r="IBL869" s="206"/>
      <c r="IBM869" s="206"/>
      <c r="IBN869" s="206"/>
      <c r="IBO869" s="206"/>
      <c r="IBP869" s="206"/>
      <c r="IBQ869" s="206"/>
      <c r="IBR869" s="206"/>
      <c r="IBS869" s="206"/>
      <c r="IBT869" s="206"/>
      <c r="IBU869" s="206"/>
      <c r="IBV869" s="206"/>
      <c r="IBW869" s="206"/>
      <c r="IBX869" s="206"/>
      <c r="IBY869" s="206"/>
      <c r="IBZ869" s="206"/>
      <c r="ICA869" s="206"/>
      <c r="ICB869" s="206"/>
      <c r="ICC869" s="206"/>
      <c r="ICD869" s="206"/>
      <c r="ICE869" s="206"/>
      <c r="ICF869" s="206"/>
      <c r="ICG869" s="206"/>
      <c r="ICH869" s="206"/>
      <c r="ICI869" s="206"/>
      <c r="ICJ869" s="206"/>
      <c r="ICK869" s="206"/>
      <c r="ICL869" s="206"/>
      <c r="ICM869" s="206"/>
      <c r="ICN869" s="206"/>
      <c r="ICO869" s="206"/>
      <c r="ICP869" s="206"/>
      <c r="ICQ869" s="206"/>
      <c r="ICR869" s="206"/>
      <c r="ICS869" s="206"/>
      <c r="ICT869" s="206"/>
      <c r="ICU869" s="206"/>
      <c r="ICV869" s="206"/>
      <c r="ICW869" s="206"/>
      <c r="ICX869" s="206"/>
      <c r="ICY869" s="206"/>
      <c r="ICZ869" s="206"/>
      <c r="IDA869" s="206"/>
      <c r="IDB869" s="206"/>
      <c r="IDC869" s="206"/>
      <c r="IDD869" s="206"/>
      <c r="IDE869" s="206"/>
      <c r="IDF869" s="206"/>
      <c r="IDG869" s="206"/>
      <c r="IDH869" s="206"/>
      <c r="IDI869" s="206"/>
      <c r="IDJ869" s="206"/>
      <c r="IDK869" s="206"/>
      <c r="IDL869" s="206"/>
      <c r="IDM869" s="206"/>
      <c r="IDN869" s="206"/>
      <c r="IDO869" s="206"/>
      <c r="IDP869" s="206"/>
      <c r="IDQ869" s="206"/>
      <c r="IDR869" s="206"/>
      <c r="IDS869" s="206"/>
      <c r="IDT869" s="206"/>
      <c r="IDU869" s="206"/>
      <c r="IDV869" s="206"/>
      <c r="IDW869" s="206"/>
      <c r="IDX869" s="206"/>
      <c r="IDY869" s="206"/>
      <c r="IDZ869" s="206"/>
      <c r="IEA869" s="206"/>
      <c r="IEB869" s="206"/>
      <c r="IEC869" s="206"/>
      <c r="IED869" s="206"/>
      <c r="IEE869" s="206"/>
      <c r="IEF869" s="206"/>
      <c r="IEG869" s="206"/>
      <c r="IEH869" s="206"/>
      <c r="IEI869" s="206"/>
      <c r="IEJ869" s="206"/>
      <c r="IEK869" s="206"/>
      <c r="IEL869" s="206"/>
      <c r="IEM869" s="206"/>
      <c r="IEN869" s="206"/>
      <c r="IEO869" s="206"/>
      <c r="IEP869" s="206"/>
      <c r="IEQ869" s="206"/>
      <c r="IER869" s="206"/>
      <c r="IES869" s="206"/>
      <c r="IET869" s="206"/>
      <c r="IEU869" s="206"/>
      <c r="IEV869" s="206"/>
      <c r="IEW869" s="206"/>
      <c r="IEX869" s="206"/>
      <c r="IEY869" s="206"/>
      <c r="IEZ869" s="206"/>
      <c r="IFA869" s="206"/>
      <c r="IFB869" s="206"/>
      <c r="IFC869" s="206"/>
      <c r="IFD869" s="206"/>
      <c r="IFE869" s="206"/>
      <c r="IFF869" s="206"/>
      <c r="IFG869" s="206"/>
      <c r="IFH869" s="206"/>
      <c r="IFI869" s="206"/>
      <c r="IFJ869" s="206"/>
      <c r="IFK869" s="206"/>
      <c r="IFL869" s="206"/>
      <c r="IFM869" s="206"/>
      <c r="IFN869" s="206"/>
      <c r="IFO869" s="206"/>
      <c r="IFP869" s="206"/>
      <c r="IFQ869" s="206"/>
      <c r="IFR869" s="206"/>
      <c r="IFS869" s="206"/>
      <c r="IFT869" s="206"/>
      <c r="IFU869" s="206"/>
      <c r="IFV869" s="206"/>
      <c r="IFW869" s="206"/>
      <c r="IFX869" s="206"/>
      <c r="IFY869" s="206"/>
      <c r="IFZ869" s="206"/>
      <c r="IGA869" s="206"/>
      <c r="IGB869" s="206"/>
      <c r="IGC869" s="206"/>
      <c r="IGD869" s="206"/>
      <c r="IGE869" s="206"/>
      <c r="IGF869" s="206"/>
      <c r="IGG869" s="206"/>
      <c r="IGH869" s="206"/>
      <c r="IGI869" s="206"/>
      <c r="IGJ869" s="206"/>
      <c r="IGK869" s="206"/>
      <c r="IGL869" s="206"/>
      <c r="IGM869" s="206"/>
      <c r="IGN869" s="206"/>
      <c r="IGO869" s="206"/>
      <c r="IGP869" s="206"/>
      <c r="IGQ869" s="206"/>
      <c r="IGR869" s="206"/>
      <c r="IGS869" s="206"/>
      <c r="IGT869" s="206"/>
      <c r="IGU869" s="206"/>
      <c r="IGV869" s="206"/>
      <c r="IGW869" s="206"/>
      <c r="IGX869" s="206"/>
      <c r="IGY869" s="206"/>
      <c r="IGZ869" s="206"/>
      <c r="IHA869" s="206"/>
      <c r="IHB869" s="206"/>
      <c r="IHC869" s="206"/>
      <c r="IHD869" s="206"/>
      <c r="IHE869" s="206"/>
      <c r="IHF869" s="206"/>
      <c r="IHG869" s="206"/>
      <c r="IHH869" s="206"/>
      <c r="IHI869" s="206"/>
      <c r="IHJ869" s="206"/>
      <c r="IHK869" s="206"/>
      <c r="IHL869" s="206"/>
      <c r="IHM869" s="206"/>
      <c r="IHN869" s="206"/>
      <c r="IHO869" s="206"/>
      <c r="IHP869" s="206"/>
      <c r="IHQ869" s="206"/>
      <c r="IHR869" s="206"/>
      <c r="IHS869" s="206"/>
      <c r="IHT869" s="206"/>
      <c r="IHU869" s="206"/>
      <c r="IHV869" s="206"/>
      <c r="IHW869" s="206"/>
      <c r="IHX869" s="206"/>
      <c r="IHY869" s="206"/>
      <c r="IHZ869" s="206"/>
      <c r="IIA869" s="206"/>
      <c r="IIB869" s="206"/>
      <c r="IIC869" s="206"/>
      <c r="IID869" s="206"/>
      <c r="IIE869" s="206"/>
      <c r="IIF869" s="206"/>
      <c r="IIG869" s="206"/>
      <c r="IIH869" s="206"/>
      <c r="III869" s="206"/>
      <c r="IIJ869" s="206"/>
      <c r="IIK869" s="206"/>
      <c r="IIL869" s="206"/>
      <c r="IIM869" s="206"/>
      <c r="IIN869" s="206"/>
      <c r="IIO869" s="206"/>
      <c r="IIP869" s="206"/>
      <c r="IIQ869" s="206"/>
      <c r="IIR869" s="206"/>
      <c r="IIS869" s="206"/>
      <c r="IIT869" s="206"/>
      <c r="IIU869" s="206"/>
      <c r="IIV869" s="206"/>
      <c r="IIW869" s="206"/>
      <c r="IIX869" s="206"/>
      <c r="IIY869" s="206"/>
      <c r="IIZ869" s="206"/>
      <c r="IJA869" s="206"/>
      <c r="IJB869" s="206"/>
      <c r="IJC869" s="206"/>
      <c r="IJD869" s="206"/>
      <c r="IJE869" s="206"/>
      <c r="IJF869" s="206"/>
      <c r="IJG869" s="206"/>
      <c r="IJH869" s="206"/>
      <c r="IJI869" s="206"/>
      <c r="IJJ869" s="206"/>
      <c r="IJK869" s="206"/>
      <c r="IJL869" s="206"/>
      <c r="IJM869" s="206"/>
      <c r="IJN869" s="206"/>
      <c r="IJO869" s="206"/>
      <c r="IJP869" s="206"/>
      <c r="IJQ869" s="206"/>
      <c r="IJR869" s="206"/>
      <c r="IJS869" s="206"/>
      <c r="IJT869" s="206"/>
      <c r="IJU869" s="206"/>
      <c r="IJV869" s="206"/>
      <c r="IJW869" s="206"/>
      <c r="IJX869" s="206"/>
      <c r="IJY869" s="206"/>
      <c r="IJZ869" s="206"/>
      <c r="IKA869" s="206"/>
      <c r="IKB869" s="206"/>
      <c r="IKC869" s="206"/>
      <c r="IKD869" s="206"/>
      <c r="IKE869" s="206"/>
      <c r="IKF869" s="206"/>
      <c r="IKG869" s="206"/>
      <c r="IKH869" s="206"/>
      <c r="IKI869" s="206"/>
      <c r="IKJ869" s="206"/>
      <c r="IKK869" s="206"/>
      <c r="IKL869" s="206"/>
      <c r="IKM869" s="206"/>
      <c r="IKN869" s="206"/>
      <c r="IKO869" s="206"/>
      <c r="IKP869" s="206"/>
      <c r="IKQ869" s="206"/>
      <c r="IKR869" s="206"/>
      <c r="IKS869" s="206"/>
      <c r="IKT869" s="206"/>
      <c r="IKU869" s="206"/>
      <c r="IKV869" s="206"/>
      <c r="IKW869" s="206"/>
      <c r="IKX869" s="206"/>
      <c r="IKY869" s="206"/>
      <c r="IKZ869" s="206"/>
      <c r="ILA869" s="206"/>
      <c r="ILB869" s="206"/>
      <c r="ILC869" s="206"/>
      <c r="ILD869" s="206"/>
      <c r="ILE869" s="206"/>
      <c r="ILF869" s="206"/>
      <c r="ILG869" s="206"/>
      <c r="ILH869" s="206"/>
      <c r="ILI869" s="206"/>
      <c r="ILJ869" s="206"/>
      <c r="ILK869" s="206"/>
      <c r="ILL869" s="206"/>
      <c r="ILM869" s="206"/>
      <c r="ILN869" s="206"/>
      <c r="ILO869" s="206"/>
      <c r="ILP869" s="206"/>
      <c r="ILQ869" s="206"/>
      <c r="ILR869" s="206"/>
      <c r="ILS869" s="206"/>
      <c r="ILT869" s="206"/>
      <c r="ILU869" s="206"/>
      <c r="ILV869" s="206"/>
      <c r="ILW869" s="206"/>
      <c r="ILX869" s="206"/>
      <c r="ILY869" s="206"/>
      <c r="ILZ869" s="206"/>
      <c r="IMA869" s="206"/>
      <c r="IMB869" s="206"/>
      <c r="IMC869" s="206"/>
      <c r="IMD869" s="206"/>
      <c r="IME869" s="206"/>
      <c r="IMF869" s="206"/>
      <c r="IMG869" s="206"/>
      <c r="IMH869" s="206"/>
      <c r="IMI869" s="206"/>
      <c r="IMJ869" s="206"/>
      <c r="IMK869" s="206"/>
      <c r="IML869" s="206"/>
      <c r="IMM869" s="206"/>
      <c r="IMN869" s="206"/>
      <c r="IMO869" s="206"/>
      <c r="IMP869" s="206"/>
      <c r="IMQ869" s="206"/>
      <c r="IMR869" s="206"/>
      <c r="IMS869" s="206"/>
      <c r="IMT869" s="206"/>
      <c r="IMU869" s="206"/>
      <c r="IMV869" s="206"/>
      <c r="IMW869" s="206"/>
      <c r="IMX869" s="206"/>
      <c r="IMY869" s="206"/>
      <c r="IMZ869" s="206"/>
      <c r="INA869" s="206"/>
      <c r="INB869" s="206"/>
      <c r="INC869" s="206"/>
      <c r="IND869" s="206"/>
      <c r="INE869" s="206"/>
      <c r="INF869" s="206"/>
      <c r="ING869" s="206"/>
      <c r="INH869" s="206"/>
      <c r="INI869" s="206"/>
      <c r="INJ869" s="206"/>
      <c r="INK869" s="206"/>
      <c r="INL869" s="206"/>
      <c r="INM869" s="206"/>
      <c r="INN869" s="206"/>
      <c r="INO869" s="206"/>
      <c r="INP869" s="206"/>
      <c r="INQ869" s="206"/>
      <c r="INR869" s="206"/>
      <c r="INS869" s="206"/>
      <c r="INT869" s="206"/>
      <c r="INU869" s="206"/>
      <c r="INV869" s="206"/>
      <c r="INW869" s="206"/>
      <c r="INX869" s="206"/>
      <c r="INY869" s="206"/>
      <c r="INZ869" s="206"/>
      <c r="IOA869" s="206"/>
      <c r="IOB869" s="206"/>
      <c r="IOC869" s="206"/>
      <c r="IOD869" s="206"/>
      <c r="IOE869" s="206"/>
      <c r="IOF869" s="206"/>
      <c r="IOG869" s="206"/>
      <c r="IOH869" s="206"/>
      <c r="IOI869" s="206"/>
      <c r="IOJ869" s="206"/>
      <c r="IOK869" s="206"/>
      <c r="IOL869" s="206"/>
      <c r="IOM869" s="206"/>
      <c r="ION869" s="206"/>
      <c r="IOO869" s="206"/>
      <c r="IOP869" s="206"/>
      <c r="IOQ869" s="206"/>
      <c r="IOR869" s="206"/>
      <c r="IOS869" s="206"/>
      <c r="IOT869" s="206"/>
      <c r="IOU869" s="206"/>
      <c r="IOV869" s="206"/>
      <c r="IOW869" s="206"/>
      <c r="IOX869" s="206"/>
      <c r="IOY869" s="206"/>
      <c r="IOZ869" s="206"/>
      <c r="IPA869" s="206"/>
      <c r="IPB869" s="206"/>
      <c r="IPC869" s="206"/>
      <c r="IPD869" s="206"/>
      <c r="IPE869" s="206"/>
      <c r="IPF869" s="206"/>
      <c r="IPG869" s="206"/>
      <c r="IPH869" s="206"/>
      <c r="IPI869" s="206"/>
      <c r="IPJ869" s="206"/>
      <c r="IPK869" s="206"/>
      <c r="IPL869" s="206"/>
      <c r="IPM869" s="206"/>
      <c r="IPN869" s="206"/>
      <c r="IPO869" s="206"/>
      <c r="IPP869" s="206"/>
      <c r="IPQ869" s="206"/>
      <c r="IPR869" s="206"/>
      <c r="IPS869" s="206"/>
      <c r="IPT869" s="206"/>
      <c r="IPU869" s="206"/>
      <c r="IPV869" s="206"/>
      <c r="IPW869" s="206"/>
      <c r="IPX869" s="206"/>
      <c r="IPY869" s="206"/>
      <c r="IPZ869" s="206"/>
      <c r="IQA869" s="206"/>
      <c r="IQB869" s="206"/>
      <c r="IQC869" s="206"/>
      <c r="IQD869" s="206"/>
      <c r="IQE869" s="206"/>
      <c r="IQF869" s="206"/>
      <c r="IQG869" s="206"/>
      <c r="IQH869" s="206"/>
      <c r="IQI869" s="206"/>
      <c r="IQJ869" s="206"/>
      <c r="IQK869" s="206"/>
      <c r="IQL869" s="206"/>
      <c r="IQM869" s="206"/>
      <c r="IQN869" s="206"/>
      <c r="IQO869" s="206"/>
      <c r="IQP869" s="206"/>
      <c r="IQQ869" s="206"/>
      <c r="IQR869" s="206"/>
      <c r="IQS869" s="206"/>
      <c r="IQT869" s="206"/>
      <c r="IQU869" s="206"/>
      <c r="IQV869" s="206"/>
      <c r="IQW869" s="206"/>
      <c r="IQX869" s="206"/>
      <c r="IQY869" s="206"/>
      <c r="IQZ869" s="206"/>
      <c r="IRA869" s="206"/>
      <c r="IRB869" s="206"/>
      <c r="IRC869" s="206"/>
      <c r="IRD869" s="206"/>
      <c r="IRE869" s="206"/>
      <c r="IRF869" s="206"/>
      <c r="IRG869" s="206"/>
      <c r="IRH869" s="206"/>
      <c r="IRI869" s="206"/>
      <c r="IRJ869" s="206"/>
      <c r="IRK869" s="206"/>
      <c r="IRL869" s="206"/>
      <c r="IRM869" s="206"/>
      <c r="IRN869" s="206"/>
      <c r="IRO869" s="206"/>
      <c r="IRP869" s="206"/>
      <c r="IRQ869" s="206"/>
      <c r="IRR869" s="206"/>
      <c r="IRS869" s="206"/>
      <c r="IRT869" s="206"/>
      <c r="IRU869" s="206"/>
      <c r="IRV869" s="206"/>
      <c r="IRW869" s="206"/>
      <c r="IRX869" s="206"/>
      <c r="IRY869" s="206"/>
      <c r="IRZ869" s="206"/>
      <c r="ISA869" s="206"/>
      <c r="ISB869" s="206"/>
      <c r="ISC869" s="206"/>
      <c r="ISD869" s="206"/>
      <c r="ISE869" s="206"/>
      <c r="ISF869" s="206"/>
      <c r="ISG869" s="206"/>
      <c r="ISH869" s="206"/>
      <c r="ISI869" s="206"/>
      <c r="ISJ869" s="206"/>
      <c r="ISK869" s="206"/>
      <c r="ISL869" s="206"/>
      <c r="ISM869" s="206"/>
      <c r="ISN869" s="206"/>
      <c r="ISO869" s="206"/>
      <c r="ISP869" s="206"/>
      <c r="ISQ869" s="206"/>
      <c r="ISR869" s="206"/>
      <c r="ISS869" s="206"/>
      <c r="IST869" s="206"/>
      <c r="ISU869" s="206"/>
      <c r="ISV869" s="206"/>
      <c r="ISW869" s="206"/>
      <c r="ISX869" s="206"/>
      <c r="ISY869" s="206"/>
      <c r="ISZ869" s="206"/>
      <c r="ITA869" s="206"/>
      <c r="ITB869" s="206"/>
      <c r="ITC869" s="206"/>
      <c r="ITD869" s="206"/>
      <c r="ITE869" s="206"/>
      <c r="ITF869" s="206"/>
      <c r="ITG869" s="206"/>
      <c r="ITH869" s="206"/>
      <c r="ITI869" s="206"/>
      <c r="ITJ869" s="206"/>
      <c r="ITK869" s="206"/>
      <c r="ITL869" s="206"/>
      <c r="ITM869" s="206"/>
      <c r="ITN869" s="206"/>
      <c r="ITO869" s="206"/>
      <c r="ITP869" s="206"/>
      <c r="ITQ869" s="206"/>
      <c r="ITR869" s="206"/>
      <c r="ITS869" s="206"/>
      <c r="ITT869" s="206"/>
      <c r="ITU869" s="206"/>
      <c r="ITV869" s="206"/>
      <c r="ITW869" s="206"/>
      <c r="ITX869" s="206"/>
      <c r="ITY869" s="206"/>
      <c r="ITZ869" s="206"/>
      <c r="IUA869" s="206"/>
      <c r="IUB869" s="206"/>
      <c r="IUC869" s="206"/>
      <c r="IUD869" s="206"/>
      <c r="IUE869" s="206"/>
      <c r="IUF869" s="206"/>
      <c r="IUG869" s="206"/>
      <c r="IUH869" s="206"/>
      <c r="IUI869" s="206"/>
      <c r="IUJ869" s="206"/>
      <c r="IUK869" s="206"/>
      <c r="IUL869" s="206"/>
      <c r="IUM869" s="206"/>
      <c r="IUN869" s="206"/>
      <c r="IUO869" s="206"/>
      <c r="IUP869" s="206"/>
      <c r="IUQ869" s="206"/>
      <c r="IUR869" s="206"/>
      <c r="IUS869" s="206"/>
      <c r="IUT869" s="206"/>
      <c r="IUU869" s="206"/>
      <c r="IUV869" s="206"/>
      <c r="IUW869" s="206"/>
      <c r="IUX869" s="206"/>
      <c r="IUY869" s="206"/>
      <c r="IUZ869" s="206"/>
      <c r="IVA869" s="206"/>
      <c r="IVB869" s="206"/>
      <c r="IVC869" s="206"/>
      <c r="IVD869" s="206"/>
      <c r="IVE869" s="206"/>
      <c r="IVF869" s="206"/>
      <c r="IVG869" s="206"/>
      <c r="IVH869" s="206"/>
      <c r="IVI869" s="206"/>
      <c r="IVJ869" s="206"/>
      <c r="IVK869" s="206"/>
      <c r="IVL869" s="206"/>
      <c r="IVM869" s="206"/>
      <c r="IVN869" s="206"/>
      <c r="IVO869" s="206"/>
      <c r="IVP869" s="206"/>
      <c r="IVQ869" s="206"/>
      <c r="IVR869" s="206"/>
      <c r="IVS869" s="206"/>
      <c r="IVT869" s="206"/>
      <c r="IVU869" s="206"/>
      <c r="IVV869" s="206"/>
      <c r="IVW869" s="206"/>
      <c r="IVX869" s="206"/>
      <c r="IVY869" s="206"/>
      <c r="IVZ869" s="206"/>
      <c r="IWA869" s="206"/>
      <c r="IWB869" s="206"/>
      <c r="IWC869" s="206"/>
      <c r="IWD869" s="206"/>
      <c r="IWE869" s="206"/>
      <c r="IWF869" s="206"/>
      <c r="IWG869" s="206"/>
      <c r="IWH869" s="206"/>
      <c r="IWI869" s="206"/>
      <c r="IWJ869" s="206"/>
      <c r="IWK869" s="206"/>
      <c r="IWL869" s="206"/>
      <c r="IWM869" s="206"/>
      <c r="IWN869" s="206"/>
      <c r="IWO869" s="206"/>
      <c r="IWP869" s="206"/>
      <c r="IWQ869" s="206"/>
      <c r="IWR869" s="206"/>
      <c r="IWS869" s="206"/>
      <c r="IWT869" s="206"/>
      <c r="IWU869" s="206"/>
      <c r="IWV869" s="206"/>
      <c r="IWW869" s="206"/>
      <c r="IWX869" s="206"/>
      <c r="IWY869" s="206"/>
      <c r="IWZ869" s="206"/>
      <c r="IXA869" s="206"/>
      <c r="IXB869" s="206"/>
      <c r="IXC869" s="206"/>
      <c r="IXD869" s="206"/>
      <c r="IXE869" s="206"/>
      <c r="IXF869" s="206"/>
      <c r="IXG869" s="206"/>
      <c r="IXH869" s="206"/>
      <c r="IXI869" s="206"/>
      <c r="IXJ869" s="206"/>
      <c r="IXK869" s="206"/>
      <c r="IXL869" s="206"/>
      <c r="IXM869" s="206"/>
      <c r="IXN869" s="206"/>
      <c r="IXO869" s="206"/>
      <c r="IXP869" s="206"/>
      <c r="IXQ869" s="206"/>
      <c r="IXR869" s="206"/>
      <c r="IXS869" s="206"/>
      <c r="IXT869" s="206"/>
      <c r="IXU869" s="206"/>
      <c r="IXV869" s="206"/>
      <c r="IXW869" s="206"/>
      <c r="IXX869" s="206"/>
      <c r="IXY869" s="206"/>
      <c r="IXZ869" s="206"/>
      <c r="IYA869" s="206"/>
      <c r="IYB869" s="206"/>
      <c r="IYC869" s="206"/>
      <c r="IYD869" s="206"/>
      <c r="IYE869" s="206"/>
      <c r="IYF869" s="206"/>
      <c r="IYG869" s="206"/>
      <c r="IYH869" s="206"/>
      <c r="IYI869" s="206"/>
      <c r="IYJ869" s="206"/>
      <c r="IYK869" s="206"/>
      <c r="IYL869" s="206"/>
      <c r="IYM869" s="206"/>
      <c r="IYN869" s="206"/>
      <c r="IYO869" s="206"/>
      <c r="IYP869" s="206"/>
      <c r="IYQ869" s="206"/>
      <c r="IYR869" s="206"/>
      <c r="IYS869" s="206"/>
      <c r="IYT869" s="206"/>
      <c r="IYU869" s="206"/>
      <c r="IYV869" s="206"/>
      <c r="IYW869" s="206"/>
      <c r="IYX869" s="206"/>
      <c r="IYY869" s="206"/>
      <c r="IYZ869" s="206"/>
      <c r="IZA869" s="206"/>
      <c r="IZB869" s="206"/>
      <c r="IZC869" s="206"/>
      <c r="IZD869" s="206"/>
      <c r="IZE869" s="206"/>
      <c r="IZF869" s="206"/>
      <c r="IZG869" s="206"/>
      <c r="IZH869" s="206"/>
      <c r="IZI869" s="206"/>
      <c r="IZJ869" s="206"/>
      <c r="IZK869" s="206"/>
      <c r="IZL869" s="206"/>
      <c r="IZM869" s="206"/>
      <c r="IZN869" s="206"/>
      <c r="IZO869" s="206"/>
      <c r="IZP869" s="206"/>
      <c r="IZQ869" s="206"/>
      <c r="IZR869" s="206"/>
      <c r="IZS869" s="206"/>
      <c r="IZT869" s="206"/>
      <c r="IZU869" s="206"/>
      <c r="IZV869" s="206"/>
      <c r="IZW869" s="206"/>
      <c r="IZX869" s="206"/>
      <c r="IZY869" s="206"/>
      <c r="IZZ869" s="206"/>
      <c r="JAA869" s="206"/>
      <c r="JAB869" s="206"/>
      <c r="JAC869" s="206"/>
      <c r="JAD869" s="206"/>
      <c r="JAE869" s="206"/>
      <c r="JAF869" s="206"/>
      <c r="JAG869" s="206"/>
      <c r="JAH869" s="206"/>
      <c r="JAI869" s="206"/>
      <c r="JAJ869" s="206"/>
      <c r="JAK869" s="206"/>
      <c r="JAL869" s="206"/>
      <c r="JAM869" s="206"/>
      <c r="JAN869" s="206"/>
      <c r="JAO869" s="206"/>
      <c r="JAP869" s="206"/>
      <c r="JAQ869" s="206"/>
      <c r="JAR869" s="206"/>
      <c r="JAS869" s="206"/>
      <c r="JAT869" s="206"/>
      <c r="JAU869" s="206"/>
      <c r="JAV869" s="206"/>
      <c r="JAW869" s="206"/>
      <c r="JAX869" s="206"/>
      <c r="JAY869" s="206"/>
      <c r="JAZ869" s="206"/>
      <c r="JBA869" s="206"/>
      <c r="JBB869" s="206"/>
      <c r="JBC869" s="206"/>
      <c r="JBD869" s="206"/>
      <c r="JBE869" s="206"/>
      <c r="JBF869" s="206"/>
      <c r="JBG869" s="206"/>
      <c r="JBH869" s="206"/>
      <c r="JBI869" s="206"/>
      <c r="JBJ869" s="206"/>
      <c r="JBK869" s="206"/>
      <c r="JBL869" s="206"/>
      <c r="JBM869" s="206"/>
      <c r="JBN869" s="206"/>
      <c r="JBO869" s="206"/>
      <c r="JBP869" s="206"/>
      <c r="JBQ869" s="206"/>
      <c r="JBR869" s="206"/>
      <c r="JBS869" s="206"/>
      <c r="JBT869" s="206"/>
      <c r="JBU869" s="206"/>
      <c r="JBV869" s="206"/>
      <c r="JBW869" s="206"/>
      <c r="JBX869" s="206"/>
      <c r="JBY869" s="206"/>
      <c r="JBZ869" s="206"/>
      <c r="JCA869" s="206"/>
      <c r="JCB869" s="206"/>
      <c r="JCC869" s="206"/>
      <c r="JCD869" s="206"/>
      <c r="JCE869" s="206"/>
      <c r="JCF869" s="206"/>
      <c r="JCG869" s="206"/>
      <c r="JCH869" s="206"/>
      <c r="JCI869" s="206"/>
      <c r="JCJ869" s="206"/>
      <c r="JCK869" s="206"/>
      <c r="JCL869" s="206"/>
      <c r="JCM869" s="206"/>
      <c r="JCN869" s="206"/>
      <c r="JCO869" s="206"/>
      <c r="JCP869" s="206"/>
      <c r="JCQ869" s="206"/>
      <c r="JCR869" s="206"/>
      <c r="JCS869" s="206"/>
      <c r="JCT869" s="206"/>
      <c r="JCU869" s="206"/>
      <c r="JCV869" s="206"/>
      <c r="JCW869" s="206"/>
      <c r="JCX869" s="206"/>
      <c r="JCY869" s="206"/>
      <c r="JCZ869" s="206"/>
      <c r="JDA869" s="206"/>
      <c r="JDB869" s="206"/>
      <c r="JDC869" s="206"/>
      <c r="JDD869" s="206"/>
      <c r="JDE869" s="206"/>
      <c r="JDF869" s="206"/>
      <c r="JDG869" s="206"/>
      <c r="JDH869" s="206"/>
      <c r="JDI869" s="206"/>
      <c r="JDJ869" s="206"/>
      <c r="JDK869" s="206"/>
      <c r="JDL869" s="206"/>
      <c r="JDM869" s="206"/>
      <c r="JDN869" s="206"/>
      <c r="JDO869" s="206"/>
      <c r="JDP869" s="206"/>
      <c r="JDQ869" s="206"/>
      <c r="JDR869" s="206"/>
      <c r="JDS869" s="206"/>
      <c r="JDT869" s="206"/>
      <c r="JDU869" s="206"/>
      <c r="JDV869" s="206"/>
      <c r="JDW869" s="206"/>
      <c r="JDX869" s="206"/>
      <c r="JDY869" s="206"/>
      <c r="JDZ869" s="206"/>
      <c r="JEA869" s="206"/>
      <c r="JEB869" s="206"/>
      <c r="JEC869" s="206"/>
      <c r="JED869" s="206"/>
      <c r="JEE869" s="206"/>
      <c r="JEF869" s="206"/>
      <c r="JEG869" s="206"/>
      <c r="JEH869" s="206"/>
      <c r="JEI869" s="206"/>
      <c r="JEJ869" s="206"/>
      <c r="JEK869" s="206"/>
      <c r="JEL869" s="206"/>
      <c r="JEM869" s="206"/>
      <c r="JEN869" s="206"/>
      <c r="JEO869" s="206"/>
      <c r="JEP869" s="206"/>
      <c r="JEQ869" s="206"/>
      <c r="JER869" s="206"/>
      <c r="JES869" s="206"/>
      <c r="JET869" s="206"/>
      <c r="JEU869" s="206"/>
      <c r="JEV869" s="206"/>
      <c r="JEW869" s="206"/>
      <c r="JEX869" s="206"/>
      <c r="JEY869" s="206"/>
      <c r="JEZ869" s="206"/>
      <c r="JFA869" s="206"/>
      <c r="JFB869" s="206"/>
      <c r="JFC869" s="206"/>
      <c r="JFD869" s="206"/>
      <c r="JFE869" s="206"/>
      <c r="JFF869" s="206"/>
      <c r="JFG869" s="206"/>
      <c r="JFH869" s="206"/>
      <c r="JFI869" s="206"/>
      <c r="JFJ869" s="206"/>
      <c r="JFK869" s="206"/>
      <c r="JFL869" s="206"/>
      <c r="JFM869" s="206"/>
      <c r="JFN869" s="206"/>
      <c r="JFO869" s="206"/>
      <c r="JFP869" s="206"/>
      <c r="JFQ869" s="206"/>
      <c r="JFR869" s="206"/>
      <c r="JFS869" s="206"/>
      <c r="JFT869" s="206"/>
      <c r="JFU869" s="206"/>
      <c r="JFV869" s="206"/>
      <c r="JFW869" s="206"/>
      <c r="JFX869" s="206"/>
      <c r="JFY869" s="206"/>
      <c r="JFZ869" s="206"/>
      <c r="JGA869" s="206"/>
      <c r="JGB869" s="206"/>
      <c r="JGC869" s="206"/>
      <c r="JGD869" s="206"/>
      <c r="JGE869" s="206"/>
      <c r="JGF869" s="206"/>
      <c r="JGG869" s="206"/>
      <c r="JGH869" s="206"/>
      <c r="JGI869" s="206"/>
      <c r="JGJ869" s="206"/>
      <c r="JGK869" s="206"/>
      <c r="JGL869" s="206"/>
      <c r="JGM869" s="206"/>
      <c r="JGN869" s="206"/>
      <c r="JGO869" s="206"/>
      <c r="JGP869" s="206"/>
      <c r="JGQ869" s="206"/>
      <c r="JGR869" s="206"/>
      <c r="JGS869" s="206"/>
      <c r="JGT869" s="206"/>
      <c r="JGU869" s="206"/>
      <c r="JGV869" s="206"/>
      <c r="JGW869" s="206"/>
      <c r="JGX869" s="206"/>
      <c r="JGY869" s="206"/>
      <c r="JGZ869" s="206"/>
      <c r="JHA869" s="206"/>
      <c r="JHB869" s="206"/>
      <c r="JHC869" s="206"/>
      <c r="JHD869" s="206"/>
      <c r="JHE869" s="206"/>
      <c r="JHF869" s="206"/>
      <c r="JHG869" s="206"/>
      <c r="JHH869" s="206"/>
      <c r="JHI869" s="206"/>
      <c r="JHJ869" s="206"/>
      <c r="JHK869" s="206"/>
      <c r="JHL869" s="206"/>
      <c r="JHM869" s="206"/>
      <c r="JHN869" s="206"/>
      <c r="JHO869" s="206"/>
      <c r="JHP869" s="206"/>
      <c r="JHQ869" s="206"/>
      <c r="JHR869" s="206"/>
      <c r="JHS869" s="206"/>
      <c r="JHT869" s="206"/>
      <c r="JHU869" s="206"/>
      <c r="JHV869" s="206"/>
      <c r="JHW869" s="206"/>
      <c r="JHX869" s="206"/>
      <c r="JHY869" s="206"/>
      <c r="JHZ869" s="206"/>
      <c r="JIA869" s="206"/>
      <c r="JIB869" s="206"/>
      <c r="JIC869" s="206"/>
      <c r="JID869" s="206"/>
      <c r="JIE869" s="206"/>
      <c r="JIF869" s="206"/>
      <c r="JIG869" s="206"/>
      <c r="JIH869" s="206"/>
      <c r="JII869" s="206"/>
      <c r="JIJ869" s="206"/>
      <c r="JIK869" s="206"/>
      <c r="JIL869" s="206"/>
      <c r="JIM869" s="206"/>
      <c r="JIN869" s="206"/>
      <c r="JIO869" s="206"/>
      <c r="JIP869" s="206"/>
      <c r="JIQ869" s="206"/>
      <c r="JIR869" s="206"/>
      <c r="JIS869" s="206"/>
      <c r="JIT869" s="206"/>
      <c r="JIU869" s="206"/>
      <c r="JIV869" s="206"/>
      <c r="JIW869" s="206"/>
      <c r="JIX869" s="206"/>
      <c r="JIY869" s="206"/>
      <c r="JIZ869" s="206"/>
      <c r="JJA869" s="206"/>
      <c r="JJB869" s="206"/>
      <c r="JJC869" s="206"/>
      <c r="JJD869" s="206"/>
      <c r="JJE869" s="206"/>
      <c r="JJF869" s="206"/>
      <c r="JJG869" s="206"/>
      <c r="JJH869" s="206"/>
      <c r="JJI869" s="206"/>
      <c r="JJJ869" s="206"/>
      <c r="JJK869" s="206"/>
      <c r="JJL869" s="206"/>
      <c r="JJM869" s="206"/>
      <c r="JJN869" s="206"/>
      <c r="JJO869" s="206"/>
      <c r="JJP869" s="206"/>
      <c r="JJQ869" s="206"/>
      <c r="JJR869" s="206"/>
      <c r="JJS869" s="206"/>
      <c r="JJT869" s="206"/>
      <c r="JJU869" s="206"/>
      <c r="JJV869" s="206"/>
      <c r="JJW869" s="206"/>
      <c r="JJX869" s="206"/>
      <c r="JJY869" s="206"/>
      <c r="JJZ869" s="206"/>
      <c r="JKA869" s="206"/>
      <c r="JKB869" s="206"/>
      <c r="JKC869" s="206"/>
      <c r="JKD869" s="206"/>
      <c r="JKE869" s="206"/>
      <c r="JKF869" s="206"/>
      <c r="JKG869" s="206"/>
      <c r="JKH869" s="206"/>
      <c r="JKI869" s="206"/>
      <c r="JKJ869" s="206"/>
      <c r="JKK869" s="206"/>
      <c r="JKL869" s="206"/>
      <c r="JKM869" s="206"/>
      <c r="JKN869" s="206"/>
      <c r="JKO869" s="206"/>
      <c r="JKP869" s="206"/>
      <c r="JKQ869" s="206"/>
      <c r="JKR869" s="206"/>
      <c r="JKS869" s="206"/>
      <c r="JKT869" s="206"/>
      <c r="JKU869" s="206"/>
      <c r="JKV869" s="206"/>
      <c r="JKW869" s="206"/>
      <c r="JKX869" s="206"/>
      <c r="JKY869" s="206"/>
      <c r="JKZ869" s="206"/>
      <c r="JLA869" s="206"/>
      <c r="JLB869" s="206"/>
      <c r="JLC869" s="206"/>
      <c r="JLD869" s="206"/>
      <c r="JLE869" s="206"/>
      <c r="JLF869" s="206"/>
      <c r="JLG869" s="206"/>
      <c r="JLH869" s="206"/>
      <c r="JLI869" s="206"/>
      <c r="JLJ869" s="206"/>
      <c r="JLK869" s="206"/>
      <c r="JLL869" s="206"/>
      <c r="JLM869" s="206"/>
      <c r="JLN869" s="206"/>
      <c r="JLO869" s="206"/>
      <c r="JLP869" s="206"/>
      <c r="JLQ869" s="206"/>
      <c r="JLR869" s="206"/>
      <c r="JLS869" s="206"/>
      <c r="JLT869" s="206"/>
      <c r="JLU869" s="206"/>
      <c r="JLV869" s="206"/>
      <c r="JLW869" s="206"/>
      <c r="JLX869" s="206"/>
      <c r="JLY869" s="206"/>
      <c r="JLZ869" s="206"/>
      <c r="JMA869" s="206"/>
      <c r="JMB869" s="206"/>
      <c r="JMC869" s="206"/>
      <c r="JMD869" s="206"/>
      <c r="JME869" s="206"/>
      <c r="JMF869" s="206"/>
      <c r="JMG869" s="206"/>
      <c r="JMH869" s="206"/>
      <c r="JMI869" s="206"/>
      <c r="JMJ869" s="206"/>
      <c r="JMK869" s="206"/>
      <c r="JML869" s="206"/>
      <c r="JMM869" s="206"/>
      <c r="JMN869" s="206"/>
      <c r="JMO869" s="206"/>
      <c r="JMP869" s="206"/>
      <c r="JMQ869" s="206"/>
      <c r="JMR869" s="206"/>
      <c r="JMS869" s="206"/>
      <c r="JMT869" s="206"/>
      <c r="JMU869" s="206"/>
      <c r="JMV869" s="206"/>
      <c r="JMW869" s="206"/>
      <c r="JMX869" s="206"/>
      <c r="JMY869" s="206"/>
      <c r="JMZ869" s="206"/>
      <c r="JNA869" s="206"/>
      <c r="JNB869" s="206"/>
      <c r="JNC869" s="206"/>
      <c r="JND869" s="206"/>
      <c r="JNE869" s="206"/>
      <c r="JNF869" s="206"/>
      <c r="JNG869" s="206"/>
      <c r="JNH869" s="206"/>
      <c r="JNI869" s="206"/>
      <c r="JNJ869" s="206"/>
      <c r="JNK869" s="206"/>
      <c r="JNL869" s="206"/>
      <c r="JNM869" s="206"/>
      <c r="JNN869" s="206"/>
      <c r="JNO869" s="206"/>
      <c r="JNP869" s="206"/>
      <c r="JNQ869" s="206"/>
      <c r="JNR869" s="206"/>
      <c r="JNS869" s="206"/>
      <c r="JNT869" s="206"/>
      <c r="JNU869" s="206"/>
      <c r="JNV869" s="206"/>
      <c r="JNW869" s="206"/>
      <c r="JNX869" s="206"/>
      <c r="JNY869" s="206"/>
      <c r="JNZ869" s="206"/>
      <c r="JOA869" s="206"/>
      <c r="JOB869" s="206"/>
      <c r="JOC869" s="206"/>
      <c r="JOD869" s="206"/>
      <c r="JOE869" s="206"/>
      <c r="JOF869" s="206"/>
      <c r="JOG869" s="206"/>
      <c r="JOH869" s="206"/>
      <c r="JOI869" s="206"/>
      <c r="JOJ869" s="206"/>
      <c r="JOK869" s="206"/>
      <c r="JOL869" s="206"/>
      <c r="JOM869" s="206"/>
      <c r="JON869" s="206"/>
      <c r="JOO869" s="206"/>
      <c r="JOP869" s="206"/>
      <c r="JOQ869" s="206"/>
      <c r="JOR869" s="206"/>
      <c r="JOS869" s="206"/>
      <c r="JOT869" s="206"/>
      <c r="JOU869" s="206"/>
      <c r="JOV869" s="206"/>
      <c r="JOW869" s="206"/>
      <c r="JOX869" s="206"/>
      <c r="JOY869" s="206"/>
      <c r="JOZ869" s="206"/>
      <c r="JPA869" s="206"/>
      <c r="JPB869" s="206"/>
      <c r="JPC869" s="206"/>
      <c r="JPD869" s="206"/>
      <c r="JPE869" s="206"/>
      <c r="JPF869" s="206"/>
      <c r="JPG869" s="206"/>
      <c r="JPH869" s="206"/>
      <c r="JPI869" s="206"/>
      <c r="JPJ869" s="206"/>
      <c r="JPK869" s="206"/>
      <c r="JPL869" s="206"/>
      <c r="JPM869" s="206"/>
      <c r="JPN869" s="206"/>
      <c r="JPO869" s="206"/>
      <c r="JPP869" s="206"/>
      <c r="JPQ869" s="206"/>
      <c r="JPR869" s="206"/>
      <c r="JPS869" s="206"/>
      <c r="JPT869" s="206"/>
      <c r="JPU869" s="206"/>
      <c r="JPV869" s="206"/>
      <c r="JPW869" s="206"/>
      <c r="JPX869" s="206"/>
      <c r="JPY869" s="206"/>
      <c r="JPZ869" s="206"/>
      <c r="JQA869" s="206"/>
      <c r="JQB869" s="206"/>
      <c r="JQC869" s="206"/>
      <c r="JQD869" s="206"/>
      <c r="JQE869" s="206"/>
      <c r="JQF869" s="206"/>
      <c r="JQG869" s="206"/>
      <c r="JQH869" s="206"/>
      <c r="JQI869" s="206"/>
      <c r="JQJ869" s="206"/>
      <c r="JQK869" s="206"/>
      <c r="JQL869" s="206"/>
      <c r="JQM869" s="206"/>
      <c r="JQN869" s="206"/>
      <c r="JQO869" s="206"/>
      <c r="JQP869" s="206"/>
      <c r="JQQ869" s="206"/>
      <c r="JQR869" s="206"/>
      <c r="JQS869" s="206"/>
      <c r="JQT869" s="206"/>
      <c r="JQU869" s="206"/>
      <c r="JQV869" s="206"/>
      <c r="JQW869" s="206"/>
      <c r="JQX869" s="206"/>
      <c r="JQY869" s="206"/>
      <c r="JQZ869" s="206"/>
      <c r="JRA869" s="206"/>
      <c r="JRB869" s="206"/>
      <c r="JRC869" s="206"/>
      <c r="JRD869" s="206"/>
      <c r="JRE869" s="206"/>
      <c r="JRF869" s="206"/>
      <c r="JRG869" s="206"/>
      <c r="JRH869" s="206"/>
      <c r="JRI869" s="206"/>
      <c r="JRJ869" s="206"/>
      <c r="JRK869" s="206"/>
      <c r="JRL869" s="206"/>
      <c r="JRM869" s="206"/>
      <c r="JRN869" s="206"/>
      <c r="JRO869" s="206"/>
      <c r="JRP869" s="206"/>
      <c r="JRQ869" s="206"/>
      <c r="JRR869" s="206"/>
      <c r="JRS869" s="206"/>
      <c r="JRT869" s="206"/>
      <c r="JRU869" s="206"/>
      <c r="JRV869" s="206"/>
      <c r="JRW869" s="206"/>
      <c r="JRX869" s="206"/>
      <c r="JRY869" s="206"/>
      <c r="JRZ869" s="206"/>
      <c r="JSA869" s="206"/>
      <c r="JSB869" s="206"/>
      <c r="JSC869" s="206"/>
      <c r="JSD869" s="206"/>
      <c r="JSE869" s="206"/>
      <c r="JSF869" s="206"/>
      <c r="JSG869" s="206"/>
      <c r="JSH869" s="206"/>
      <c r="JSI869" s="206"/>
      <c r="JSJ869" s="206"/>
      <c r="JSK869" s="206"/>
      <c r="JSL869" s="206"/>
      <c r="JSM869" s="206"/>
      <c r="JSN869" s="206"/>
      <c r="JSO869" s="206"/>
      <c r="JSP869" s="206"/>
      <c r="JSQ869" s="206"/>
      <c r="JSR869" s="206"/>
      <c r="JSS869" s="206"/>
      <c r="JST869" s="206"/>
      <c r="JSU869" s="206"/>
      <c r="JSV869" s="206"/>
      <c r="JSW869" s="206"/>
      <c r="JSX869" s="206"/>
      <c r="JSY869" s="206"/>
      <c r="JSZ869" s="206"/>
      <c r="JTA869" s="206"/>
      <c r="JTB869" s="206"/>
      <c r="JTC869" s="206"/>
      <c r="JTD869" s="206"/>
      <c r="JTE869" s="206"/>
      <c r="JTF869" s="206"/>
      <c r="JTG869" s="206"/>
      <c r="JTH869" s="206"/>
      <c r="JTI869" s="206"/>
      <c r="JTJ869" s="206"/>
      <c r="JTK869" s="206"/>
      <c r="JTL869" s="206"/>
      <c r="JTM869" s="206"/>
      <c r="JTN869" s="206"/>
      <c r="JTO869" s="206"/>
      <c r="JTP869" s="206"/>
      <c r="JTQ869" s="206"/>
      <c r="JTR869" s="206"/>
      <c r="JTS869" s="206"/>
      <c r="JTT869" s="206"/>
      <c r="JTU869" s="206"/>
      <c r="JTV869" s="206"/>
      <c r="JTW869" s="206"/>
      <c r="JTX869" s="206"/>
      <c r="JTY869" s="206"/>
      <c r="JTZ869" s="206"/>
      <c r="JUA869" s="206"/>
      <c r="JUB869" s="206"/>
      <c r="JUC869" s="206"/>
      <c r="JUD869" s="206"/>
      <c r="JUE869" s="206"/>
      <c r="JUF869" s="206"/>
      <c r="JUG869" s="206"/>
      <c r="JUH869" s="206"/>
      <c r="JUI869" s="206"/>
      <c r="JUJ869" s="206"/>
      <c r="JUK869" s="206"/>
      <c r="JUL869" s="206"/>
      <c r="JUM869" s="206"/>
      <c r="JUN869" s="206"/>
      <c r="JUO869" s="206"/>
      <c r="JUP869" s="206"/>
      <c r="JUQ869" s="206"/>
      <c r="JUR869" s="206"/>
      <c r="JUS869" s="206"/>
      <c r="JUT869" s="206"/>
      <c r="JUU869" s="206"/>
      <c r="JUV869" s="206"/>
      <c r="JUW869" s="206"/>
      <c r="JUX869" s="206"/>
      <c r="JUY869" s="206"/>
      <c r="JUZ869" s="206"/>
      <c r="JVA869" s="206"/>
      <c r="JVB869" s="206"/>
      <c r="JVC869" s="206"/>
      <c r="JVD869" s="206"/>
      <c r="JVE869" s="206"/>
      <c r="JVF869" s="206"/>
      <c r="JVG869" s="206"/>
      <c r="JVH869" s="206"/>
      <c r="JVI869" s="206"/>
      <c r="JVJ869" s="206"/>
      <c r="JVK869" s="206"/>
      <c r="JVL869" s="206"/>
      <c r="JVM869" s="206"/>
      <c r="JVN869" s="206"/>
      <c r="JVO869" s="206"/>
      <c r="JVP869" s="206"/>
      <c r="JVQ869" s="206"/>
      <c r="JVR869" s="206"/>
      <c r="JVS869" s="206"/>
      <c r="JVT869" s="206"/>
      <c r="JVU869" s="206"/>
      <c r="JVV869" s="206"/>
      <c r="JVW869" s="206"/>
      <c r="JVX869" s="206"/>
      <c r="JVY869" s="206"/>
      <c r="JVZ869" s="206"/>
      <c r="JWA869" s="206"/>
      <c r="JWB869" s="206"/>
      <c r="JWC869" s="206"/>
      <c r="JWD869" s="206"/>
      <c r="JWE869" s="206"/>
      <c r="JWF869" s="206"/>
      <c r="JWG869" s="206"/>
      <c r="JWH869" s="206"/>
      <c r="JWI869" s="206"/>
      <c r="JWJ869" s="206"/>
      <c r="JWK869" s="206"/>
      <c r="JWL869" s="206"/>
      <c r="JWM869" s="206"/>
      <c r="JWN869" s="206"/>
      <c r="JWO869" s="206"/>
      <c r="JWP869" s="206"/>
      <c r="JWQ869" s="206"/>
      <c r="JWR869" s="206"/>
      <c r="JWS869" s="206"/>
      <c r="JWT869" s="206"/>
      <c r="JWU869" s="206"/>
      <c r="JWV869" s="206"/>
      <c r="JWW869" s="206"/>
      <c r="JWX869" s="206"/>
      <c r="JWY869" s="206"/>
      <c r="JWZ869" s="206"/>
      <c r="JXA869" s="206"/>
      <c r="JXB869" s="206"/>
      <c r="JXC869" s="206"/>
      <c r="JXD869" s="206"/>
      <c r="JXE869" s="206"/>
      <c r="JXF869" s="206"/>
      <c r="JXG869" s="206"/>
      <c r="JXH869" s="206"/>
      <c r="JXI869" s="206"/>
      <c r="JXJ869" s="206"/>
      <c r="JXK869" s="206"/>
      <c r="JXL869" s="206"/>
      <c r="JXM869" s="206"/>
      <c r="JXN869" s="206"/>
      <c r="JXO869" s="206"/>
      <c r="JXP869" s="206"/>
      <c r="JXQ869" s="206"/>
      <c r="JXR869" s="206"/>
      <c r="JXS869" s="206"/>
      <c r="JXT869" s="206"/>
      <c r="JXU869" s="206"/>
      <c r="JXV869" s="206"/>
      <c r="JXW869" s="206"/>
      <c r="JXX869" s="206"/>
      <c r="JXY869" s="206"/>
      <c r="JXZ869" s="206"/>
      <c r="JYA869" s="206"/>
      <c r="JYB869" s="206"/>
      <c r="JYC869" s="206"/>
      <c r="JYD869" s="206"/>
      <c r="JYE869" s="206"/>
      <c r="JYF869" s="206"/>
      <c r="JYG869" s="206"/>
      <c r="JYH869" s="206"/>
      <c r="JYI869" s="206"/>
      <c r="JYJ869" s="206"/>
      <c r="JYK869" s="206"/>
      <c r="JYL869" s="206"/>
      <c r="JYM869" s="206"/>
      <c r="JYN869" s="206"/>
      <c r="JYO869" s="206"/>
      <c r="JYP869" s="206"/>
      <c r="JYQ869" s="206"/>
      <c r="JYR869" s="206"/>
      <c r="JYS869" s="206"/>
      <c r="JYT869" s="206"/>
      <c r="JYU869" s="206"/>
      <c r="JYV869" s="206"/>
      <c r="JYW869" s="206"/>
      <c r="JYX869" s="206"/>
      <c r="JYY869" s="206"/>
      <c r="JYZ869" s="206"/>
      <c r="JZA869" s="206"/>
      <c r="JZB869" s="206"/>
      <c r="JZC869" s="206"/>
      <c r="JZD869" s="206"/>
      <c r="JZE869" s="206"/>
      <c r="JZF869" s="206"/>
      <c r="JZG869" s="206"/>
      <c r="JZH869" s="206"/>
      <c r="JZI869" s="206"/>
      <c r="JZJ869" s="206"/>
      <c r="JZK869" s="206"/>
      <c r="JZL869" s="206"/>
      <c r="JZM869" s="206"/>
      <c r="JZN869" s="206"/>
      <c r="JZO869" s="206"/>
      <c r="JZP869" s="206"/>
      <c r="JZQ869" s="206"/>
      <c r="JZR869" s="206"/>
      <c r="JZS869" s="206"/>
      <c r="JZT869" s="206"/>
      <c r="JZU869" s="206"/>
      <c r="JZV869" s="206"/>
      <c r="JZW869" s="206"/>
      <c r="JZX869" s="206"/>
      <c r="JZY869" s="206"/>
      <c r="JZZ869" s="206"/>
      <c r="KAA869" s="206"/>
      <c r="KAB869" s="206"/>
      <c r="KAC869" s="206"/>
      <c r="KAD869" s="206"/>
      <c r="KAE869" s="206"/>
      <c r="KAF869" s="206"/>
      <c r="KAG869" s="206"/>
      <c r="KAH869" s="206"/>
      <c r="KAI869" s="206"/>
      <c r="KAJ869" s="206"/>
      <c r="KAK869" s="206"/>
      <c r="KAL869" s="206"/>
      <c r="KAM869" s="206"/>
      <c r="KAN869" s="206"/>
      <c r="KAO869" s="206"/>
      <c r="KAP869" s="206"/>
      <c r="KAQ869" s="206"/>
      <c r="KAR869" s="206"/>
      <c r="KAS869" s="206"/>
      <c r="KAT869" s="206"/>
      <c r="KAU869" s="206"/>
      <c r="KAV869" s="206"/>
      <c r="KAW869" s="206"/>
      <c r="KAX869" s="206"/>
      <c r="KAY869" s="206"/>
      <c r="KAZ869" s="206"/>
      <c r="KBA869" s="206"/>
      <c r="KBB869" s="206"/>
      <c r="KBC869" s="206"/>
      <c r="KBD869" s="206"/>
      <c r="KBE869" s="206"/>
      <c r="KBF869" s="206"/>
      <c r="KBG869" s="206"/>
      <c r="KBH869" s="206"/>
      <c r="KBI869" s="206"/>
      <c r="KBJ869" s="206"/>
      <c r="KBK869" s="206"/>
      <c r="KBL869" s="206"/>
      <c r="KBM869" s="206"/>
      <c r="KBN869" s="206"/>
      <c r="KBO869" s="206"/>
      <c r="KBP869" s="206"/>
      <c r="KBQ869" s="206"/>
      <c r="KBR869" s="206"/>
      <c r="KBS869" s="206"/>
      <c r="KBT869" s="206"/>
      <c r="KBU869" s="206"/>
      <c r="KBV869" s="206"/>
      <c r="KBW869" s="206"/>
      <c r="KBX869" s="206"/>
      <c r="KBY869" s="206"/>
      <c r="KBZ869" s="206"/>
      <c r="KCA869" s="206"/>
      <c r="KCB869" s="206"/>
      <c r="KCC869" s="206"/>
      <c r="KCD869" s="206"/>
      <c r="KCE869" s="206"/>
      <c r="KCF869" s="206"/>
      <c r="KCG869" s="206"/>
      <c r="KCH869" s="206"/>
      <c r="KCI869" s="206"/>
      <c r="KCJ869" s="206"/>
      <c r="KCK869" s="206"/>
      <c r="KCL869" s="206"/>
      <c r="KCM869" s="206"/>
      <c r="KCN869" s="206"/>
      <c r="KCO869" s="206"/>
      <c r="KCP869" s="206"/>
      <c r="KCQ869" s="206"/>
      <c r="KCR869" s="206"/>
      <c r="KCS869" s="206"/>
      <c r="KCT869" s="206"/>
      <c r="KCU869" s="206"/>
      <c r="KCV869" s="206"/>
      <c r="KCW869" s="206"/>
      <c r="KCX869" s="206"/>
      <c r="KCY869" s="206"/>
      <c r="KCZ869" s="206"/>
      <c r="KDA869" s="206"/>
      <c r="KDB869" s="206"/>
      <c r="KDC869" s="206"/>
      <c r="KDD869" s="206"/>
      <c r="KDE869" s="206"/>
      <c r="KDF869" s="206"/>
      <c r="KDG869" s="206"/>
      <c r="KDH869" s="206"/>
      <c r="KDI869" s="206"/>
      <c r="KDJ869" s="206"/>
      <c r="KDK869" s="206"/>
      <c r="KDL869" s="206"/>
      <c r="KDM869" s="206"/>
      <c r="KDN869" s="206"/>
      <c r="KDO869" s="206"/>
      <c r="KDP869" s="206"/>
      <c r="KDQ869" s="206"/>
      <c r="KDR869" s="206"/>
      <c r="KDS869" s="206"/>
      <c r="KDT869" s="206"/>
      <c r="KDU869" s="206"/>
      <c r="KDV869" s="206"/>
      <c r="KDW869" s="206"/>
      <c r="KDX869" s="206"/>
      <c r="KDY869" s="206"/>
      <c r="KDZ869" s="206"/>
      <c r="KEA869" s="206"/>
      <c r="KEB869" s="206"/>
      <c r="KEC869" s="206"/>
      <c r="KED869" s="206"/>
      <c r="KEE869" s="206"/>
      <c r="KEF869" s="206"/>
      <c r="KEG869" s="206"/>
      <c r="KEH869" s="206"/>
      <c r="KEI869" s="206"/>
      <c r="KEJ869" s="206"/>
      <c r="KEK869" s="206"/>
      <c r="KEL869" s="206"/>
      <c r="KEM869" s="206"/>
      <c r="KEN869" s="206"/>
      <c r="KEO869" s="206"/>
      <c r="KEP869" s="206"/>
      <c r="KEQ869" s="206"/>
      <c r="KER869" s="206"/>
      <c r="KES869" s="206"/>
      <c r="KET869" s="206"/>
      <c r="KEU869" s="206"/>
      <c r="KEV869" s="206"/>
      <c r="KEW869" s="206"/>
      <c r="KEX869" s="206"/>
      <c r="KEY869" s="206"/>
      <c r="KEZ869" s="206"/>
      <c r="KFA869" s="206"/>
      <c r="KFB869" s="206"/>
      <c r="KFC869" s="206"/>
      <c r="KFD869" s="206"/>
      <c r="KFE869" s="206"/>
      <c r="KFF869" s="206"/>
      <c r="KFG869" s="206"/>
      <c r="KFH869" s="206"/>
      <c r="KFI869" s="206"/>
      <c r="KFJ869" s="206"/>
      <c r="KFK869" s="206"/>
      <c r="KFL869" s="206"/>
      <c r="KFM869" s="206"/>
      <c r="KFN869" s="206"/>
      <c r="KFO869" s="206"/>
      <c r="KFP869" s="206"/>
      <c r="KFQ869" s="206"/>
      <c r="KFR869" s="206"/>
      <c r="KFS869" s="206"/>
      <c r="KFT869" s="206"/>
      <c r="KFU869" s="206"/>
      <c r="KFV869" s="206"/>
      <c r="KFW869" s="206"/>
      <c r="KFX869" s="206"/>
      <c r="KFY869" s="206"/>
      <c r="KFZ869" s="206"/>
      <c r="KGA869" s="206"/>
      <c r="KGB869" s="206"/>
      <c r="KGC869" s="206"/>
      <c r="KGD869" s="206"/>
      <c r="KGE869" s="206"/>
      <c r="KGF869" s="206"/>
      <c r="KGG869" s="206"/>
      <c r="KGH869" s="206"/>
      <c r="KGI869" s="206"/>
      <c r="KGJ869" s="206"/>
      <c r="KGK869" s="206"/>
      <c r="KGL869" s="206"/>
      <c r="KGM869" s="206"/>
      <c r="KGN869" s="206"/>
      <c r="KGO869" s="206"/>
      <c r="KGP869" s="206"/>
      <c r="KGQ869" s="206"/>
      <c r="KGR869" s="206"/>
      <c r="KGS869" s="206"/>
      <c r="KGT869" s="206"/>
      <c r="KGU869" s="206"/>
      <c r="KGV869" s="206"/>
      <c r="KGW869" s="206"/>
      <c r="KGX869" s="206"/>
      <c r="KGY869" s="206"/>
      <c r="KGZ869" s="206"/>
      <c r="KHA869" s="206"/>
      <c r="KHB869" s="206"/>
      <c r="KHC869" s="206"/>
      <c r="KHD869" s="206"/>
      <c r="KHE869" s="206"/>
      <c r="KHF869" s="206"/>
      <c r="KHG869" s="206"/>
      <c r="KHH869" s="206"/>
      <c r="KHI869" s="206"/>
      <c r="KHJ869" s="206"/>
      <c r="KHK869" s="206"/>
      <c r="KHL869" s="206"/>
      <c r="KHM869" s="206"/>
      <c r="KHN869" s="206"/>
      <c r="KHO869" s="206"/>
      <c r="KHP869" s="206"/>
      <c r="KHQ869" s="206"/>
      <c r="KHR869" s="206"/>
      <c r="KHS869" s="206"/>
      <c r="KHT869" s="206"/>
      <c r="KHU869" s="206"/>
      <c r="KHV869" s="206"/>
      <c r="KHW869" s="206"/>
      <c r="KHX869" s="206"/>
      <c r="KHY869" s="206"/>
      <c r="KHZ869" s="206"/>
      <c r="KIA869" s="206"/>
      <c r="KIB869" s="206"/>
      <c r="KIC869" s="206"/>
      <c r="KID869" s="206"/>
      <c r="KIE869" s="206"/>
      <c r="KIF869" s="206"/>
      <c r="KIG869" s="206"/>
      <c r="KIH869" s="206"/>
      <c r="KII869" s="206"/>
      <c r="KIJ869" s="206"/>
      <c r="KIK869" s="206"/>
      <c r="KIL869" s="206"/>
      <c r="KIM869" s="206"/>
      <c r="KIN869" s="206"/>
      <c r="KIO869" s="206"/>
      <c r="KIP869" s="206"/>
      <c r="KIQ869" s="206"/>
      <c r="KIR869" s="206"/>
      <c r="KIS869" s="206"/>
      <c r="KIT869" s="206"/>
      <c r="KIU869" s="206"/>
      <c r="KIV869" s="206"/>
      <c r="KIW869" s="206"/>
      <c r="KIX869" s="206"/>
      <c r="KIY869" s="206"/>
      <c r="KIZ869" s="206"/>
      <c r="KJA869" s="206"/>
      <c r="KJB869" s="206"/>
      <c r="KJC869" s="206"/>
      <c r="KJD869" s="206"/>
      <c r="KJE869" s="206"/>
      <c r="KJF869" s="206"/>
      <c r="KJG869" s="206"/>
      <c r="KJH869" s="206"/>
      <c r="KJI869" s="206"/>
      <c r="KJJ869" s="206"/>
      <c r="KJK869" s="206"/>
      <c r="KJL869" s="206"/>
      <c r="KJM869" s="206"/>
      <c r="KJN869" s="206"/>
      <c r="KJO869" s="206"/>
      <c r="KJP869" s="206"/>
      <c r="KJQ869" s="206"/>
      <c r="KJR869" s="206"/>
      <c r="KJS869" s="206"/>
      <c r="KJT869" s="206"/>
      <c r="KJU869" s="206"/>
      <c r="KJV869" s="206"/>
      <c r="KJW869" s="206"/>
      <c r="KJX869" s="206"/>
      <c r="KJY869" s="206"/>
      <c r="KJZ869" s="206"/>
      <c r="KKA869" s="206"/>
      <c r="KKB869" s="206"/>
      <c r="KKC869" s="206"/>
      <c r="KKD869" s="206"/>
      <c r="KKE869" s="206"/>
      <c r="KKF869" s="206"/>
      <c r="KKG869" s="206"/>
      <c r="KKH869" s="206"/>
      <c r="KKI869" s="206"/>
      <c r="KKJ869" s="206"/>
      <c r="KKK869" s="206"/>
      <c r="KKL869" s="206"/>
      <c r="KKM869" s="206"/>
      <c r="KKN869" s="206"/>
      <c r="KKO869" s="206"/>
      <c r="KKP869" s="206"/>
      <c r="KKQ869" s="206"/>
      <c r="KKR869" s="206"/>
      <c r="KKS869" s="206"/>
      <c r="KKT869" s="206"/>
      <c r="KKU869" s="206"/>
      <c r="KKV869" s="206"/>
      <c r="KKW869" s="206"/>
      <c r="KKX869" s="206"/>
      <c r="KKY869" s="206"/>
      <c r="KKZ869" s="206"/>
      <c r="KLA869" s="206"/>
      <c r="KLB869" s="206"/>
      <c r="KLC869" s="206"/>
      <c r="KLD869" s="206"/>
      <c r="KLE869" s="206"/>
      <c r="KLF869" s="206"/>
      <c r="KLG869" s="206"/>
      <c r="KLH869" s="206"/>
      <c r="KLI869" s="206"/>
      <c r="KLJ869" s="206"/>
      <c r="KLK869" s="206"/>
      <c r="KLL869" s="206"/>
      <c r="KLM869" s="206"/>
      <c r="KLN869" s="206"/>
      <c r="KLO869" s="206"/>
      <c r="KLP869" s="206"/>
      <c r="KLQ869" s="206"/>
      <c r="KLR869" s="206"/>
      <c r="KLS869" s="206"/>
      <c r="KLT869" s="206"/>
      <c r="KLU869" s="206"/>
      <c r="KLV869" s="206"/>
      <c r="KLW869" s="206"/>
      <c r="KLX869" s="206"/>
      <c r="KLY869" s="206"/>
      <c r="KLZ869" s="206"/>
      <c r="KMA869" s="206"/>
      <c r="KMB869" s="206"/>
      <c r="KMC869" s="206"/>
      <c r="KMD869" s="206"/>
      <c r="KME869" s="206"/>
      <c r="KMF869" s="206"/>
      <c r="KMG869" s="206"/>
      <c r="KMH869" s="206"/>
      <c r="KMI869" s="206"/>
      <c r="KMJ869" s="206"/>
      <c r="KMK869" s="206"/>
      <c r="KML869" s="206"/>
      <c r="KMM869" s="206"/>
      <c r="KMN869" s="206"/>
      <c r="KMO869" s="206"/>
      <c r="KMP869" s="206"/>
      <c r="KMQ869" s="206"/>
      <c r="KMR869" s="206"/>
      <c r="KMS869" s="206"/>
      <c r="KMT869" s="206"/>
      <c r="KMU869" s="206"/>
      <c r="KMV869" s="206"/>
      <c r="KMW869" s="206"/>
      <c r="KMX869" s="206"/>
      <c r="KMY869" s="206"/>
      <c r="KMZ869" s="206"/>
      <c r="KNA869" s="206"/>
      <c r="KNB869" s="206"/>
      <c r="KNC869" s="206"/>
      <c r="KND869" s="206"/>
      <c r="KNE869" s="206"/>
      <c r="KNF869" s="206"/>
      <c r="KNG869" s="206"/>
      <c r="KNH869" s="206"/>
      <c r="KNI869" s="206"/>
      <c r="KNJ869" s="206"/>
      <c r="KNK869" s="206"/>
      <c r="KNL869" s="206"/>
      <c r="KNM869" s="206"/>
      <c r="KNN869" s="206"/>
      <c r="KNO869" s="206"/>
      <c r="KNP869" s="206"/>
      <c r="KNQ869" s="206"/>
      <c r="KNR869" s="206"/>
      <c r="KNS869" s="206"/>
      <c r="KNT869" s="206"/>
      <c r="KNU869" s="206"/>
      <c r="KNV869" s="206"/>
      <c r="KNW869" s="206"/>
      <c r="KNX869" s="206"/>
      <c r="KNY869" s="206"/>
      <c r="KNZ869" s="206"/>
      <c r="KOA869" s="206"/>
      <c r="KOB869" s="206"/>
      <c r="KOC869" s="206"/>
      <c r="KOD869" s="206"/>
      <c r="KOE869" s="206"/>
      <c r="KOF869" s="206"/>
      <c r="KOG869" s="206"/>
      <c r="KOH869" s="206"/>
      <c r="KOI869" s="206"/>
      <c r="KOJ869" s="206"/>
      <c r="KOK869" s="206"/>
      <c r="KOL869" s="206"/>
      <c r="KOM869" s="206"/>
      <c r="KON869" s="206"/>
      <c r="KOO869" s="206"/>
      <c r="KOP869" s="206"/>
      <c r="KOQ869" s="206"/>
      <c r="KOR869" s="206"/>
      <c r="KOS869" s="206"/>
      <c r="KOT869" s="206"/>
      <c r="KOU869" s="206"/>
      <c r="KOV869" s="206"/>
      <c r="KOW869" s="206"/>
      <c r="KOX869" s="206"/>
      <c r="KOY869" s="206"/>
      <c r="KOZ869" s="206"/>
      <c r="KPA869" s="206"/>
      <c r="KPB869" s="206"/>
      <c r="KPC869" s="206"/>
      <c r="KPD869" s="206"/>
      <c r="KPE869" s="206"/>
      <c r="KPF869" s="206"/>
      <c r="KPG869" s="206"/>
      <c r="KPH869" s="206"/>
      <c r="KPI869" s="206"/>
      <c r="KPJ869" s="206"/>
      <c r="KPK869" s="206"/>
      <c r="KPL869" s="206"/>
      <c r="KPM869" s="206"/>
      <c r="KPN869" s="206"/>
      <c r="KPO869" s="206"/>
      <c r="KPP869" s="206"/>
      <c r="KPQ869" s="206"/>
      <c r="KPR869" s="206"/>
      <c r="KPS869" s="206"/>
      <c r="KPT869" s="206"/>
      <c r="KPU869" s="206"/>
      <c r="KPV869" s="206"/>
      <c r="KPW869" s="206"/>
      <c r="KPX869" s="206"/>
      <c r="KPY869" s="206"/>
      <c r="KPZ869" s="206"/>
      <c r="KQA869" s="206"/>
      <c r="KQB869" s="206"/>
      <c r="KQC869" s="206"/>
      <c r="KQD869" s="206"/>
      <c r="KQE869" s="206"/>
      <c r="KQF869" s="206"/>
      <c r="KQG869" s="206"/>
      <c r="KQH869" s="206"/>
      <c r="KQI869" s="206"/>
      <c r="KQJ869" s="206"/>
      <c r="KQK869" s="206"/>
      <c r="KQL869" s="206"/>
      <c r="KQM869" s="206"/>
      <c r="KQN869" s="206"/>
      <c r="KQO869" s="206"/>
      <c r="KQP869" s="206"/>
      <c r="KQQ869" s="206"/>
      <c r="KQR869" s="206"/>
      <c r="KQS869" s="206"/>
      <c r="KQT869" s="206"/>
      <c r="KQU869" s="206"/>
      <c r="KQV869" s="206"/>
      <c r="KQW869" s="206"/>
      <c r="KQX869" s="206"/>
      <c r="KQY869" s="206"/>
      <c r="KQZ869" s="206"/>
      <c r="KRA869" s="206"/>
      <c r="KRB869" s="206"/>
      <c r="KRC869" s="206"/>
      <c r="KRD869" s="206"/>
      <c r="KRE869" s="206"/>
      <c r="KRF869" s="206"/>
      <c r="KRG869" s="206"/>
      <c r="KRH869" s="206"/>
      <c r="KRI869" s="206"/>
      <c r="KRJ869" s="206"/>
      <c r="KRK869" s="206"/>
      <c r="KRL869" s="206"/>
      <c r="KRM869" s="206"/>
      <c r="KRN869" s="206"/>
      <c r="KRO869" s="206"/>
      <c r="KRP869" s="206"/>
      <c r="KRQ869" s="206"/>
      <c r="KRR869" s="206"/>
      <c r="KRS869" s="206"/>
      <c r="KRT869" s="206"/>
      <c r="KRU869" s="206"/>
      <c r="KRV869" s="206"/>
      <c r="KRW869" s="206"/>
      <c r="KRX869" s="206"/>
      <c r="KRY869" s="206"/>
      <c r="KRZ869" s="206"/>
      <c r="KSA869" s="206"/>
      <c r="KSB869" s="206"/>
      <c r="KSC869" s="206"/>
      <c r="KSD869" s="206"/>
      <c r="KSE869" s="206"/>
      <c r="KSF869" s="206"/>
      <c r="KSG869" s="206"/>
      <c r="KSH869" s="206"/>
      <c r="KSI869" s="206"/>
      <c r="KSJ869" s="206"/>
      <c r="KSK869" s="206"/>
      <c r="KSL869" s="206"/>
      <c r="KSM869" s="206"/>
      <c r="KSN869" s="206"/>
      <c r="KSO869" s="206"/>
      <c r="KSP869" s="206"/>
      <c r="KSQ869" s="206"/>
      <c r="KSR869" s="206"/>
      <c r="KSS869" s="206"/>
      <c r="KST869" s="206"/>
      <c r="KSU869" s="206"/>
      <c r="KSV869" s="206"/>
      <c r="KSW869" s="206"/>
      <c r="KSX869" s="206"/>
      <c r="KSY869" s="206"/>
      <c r="KSZ869" s="206"/>
      <c r="KTA869" s="206"/>
      <c r="KTB869" s="206"/>
      <c r="KTC869" s="206"/>
      <c r="KTD869" s="206"/>
      <c r="KTE869" s="206"/>
      <c r="KTF869" s="206"/>
      <c r="KTG869" s="206"/>
      <c r="KTH869" s="206"/>
      <c r="KTI869" s="206"/>
      <c r="KTJ869" s="206"/>
      <c r="KTK869" s="206"/>
      <c r="KTL869" s="206"/>
      <c r="KTM869" s="206"/>
      <c r="KTN869" s="206"/>
      <c r="KTO869" s="206"/>
      <c r="KTP869" s="206"/>
      <c r="KTQ869" s="206"/>
      <c r="KTR869" s="206"/>
      <c r="KTS869" s="206"/>
      <c r="KTT869" s="206"/>
      <c r="KTU869" s="206"/>
      <c r="KTV869" s="206"/>
      <c r="KTW869" s="206"/>
      <c r="KTX869" s="206"/>
      <c r="KTY869" s="206"/>
      <c r="KTZ869" s="206"/>
      <c r="KUA869" s="206"/>
      <c r="KUB869" s="206"/>
      <c r="KUC869" s="206"/>
      <c r="KUD869" s="206"/>
      <c r="KUE869" s="206"/>
      <c r="KUF869" s="206"/>
      <c r="KUG869" s="206"/>
      <c r="KUH869" s="206"/>
      <c r="KUI869" s="206"/>
      <c r="KUJ869" s="206"/>
      <c r="KUK869" s="206"/>
      <c r="KUL869" s="206"/>
      <c r="KUM869" s="206"/>
      <c r="KUN869" s="206"/>
      <c r="KUO869" s="206"/>
      <c r="KUP869" s="206"/>
      <c r="KUQ869" s="206"/>
      <c r="KUR869" s="206"/>
      <c r="KUS869" s="206"/>
      <c r="KUT869" s="206"/>
      <c r="KUU869" s="206"/>
      <c r="KUV869" s="206"/>
      <c r="KUW869" s="206"/>
      <c r="KUX869" s="206"/>
      <c r="KUY869" s="206"/>
      <c r="KUZ869" s="206"/>
      <c r="KVA869" s="206"/>
      <c r="KVB869" s="206"/>
      <c r="KVC869" s="206"/>
      <c r="KVD869" s="206"/>
      <c r="KVE869" s="206"/>
      <c r="KVF869" s="206"/>
      <c r="KVG869" s="206"/>
      <c r="KVH869" s="206"/>
      <c r="KVI869" s="206"/>
      <c r="KVJ869" s="206"/>
      <c r="KVK869" s="206"/>
      <c r="KVL869" s="206"/>
      <c r="KVM869" s="206"/>
      <c r="KVN869" s="206"/>
      <c r="KVO869" s="206"/>
      <c r="KVP869" s="206"/>
      <c r="KVQ869" s="206"/>
      <c r="KVR869" s="206"/>
      <c r="KVS869" s="206"/>
      <c r="KVT869" s="206"/>
      <c r="KVU869" s="206"/>
      <c r="KVV869" s="206"/>
      <c r="KVW869" s="206"/>
      <c r="KVX869" s="206"/>
      <c r="KVY869" s="206"/>
      <c r="KVZ869" s="206"/>
      <c r="KWA869" s="206"/>
      <c r="KWB869" s="206"/>
      <c r="KWC869" s="206"/>
      <c r="KWD869" s="206"/>
      <c r="KWE869" s="206"/>
      <c r="KWF869" s="206"/>
      <c r="KWG869" s="206"/>
      <c r="KWH869" s="206"/>
      <c r="KWI869" s="206"/>
      <c r="KWJ869" s="206"/>
      <c r="KWK869" s="206"/>
      <c r="KWL869" s="206"/>
      <c r="KWM869" s="206"/>
      <c r="KWN869" s="206"/>
      <c r="KWO869" s="206"/>
      <c r="KWP869" s="206"/>
      <c r="KWQ869" s="206"/>
      <c r="KWR869" s="206"/>
      <c r="KWS869" s="206"/>
      <c r="KWT869" s="206"/>
      <c r="KWU869" s="206"/>
      <c r="KWV869" s="206"/>
      <c r="KWW869" s="206"/>
      <c r="KWX869" s="206"/>
      <c r="KWY869" s="206"/>
      <c r="KWZ869" s="206"/>
      <c r="KXA869" s="206"/>
      <c r="KXB869" s="206"/>
      <c r="KXC869" s="206"/>
      <c r="KXD869" s="206"/>
      <c r="KXE869" s="206"/>
      <c r="KXF869" s="206"/>
      <c r="KXG869" s="206"/>
      <c r="KXH869" s="206"/>
      <c r="KXI869" s="206"/>
      <c r="KXJ869" s="206"/>
      <c r="KXK869" s="206"/>
      <c r="KXL869" s="206"/>
      <c r="KXM869" s="206"/>
      <c r="KXN869" s="206"/>
      <c r="KXO869" s="206"/>
      <c r="KXP869" s="206"/>
      <c r="KXQ869" s="206"/>
      <c r="KXR869" s="206"/>
      <c r="KXS869" s="206"/>
      <c r="KXT869" s="206"/>
      <c r="KXU869" s="206"/>
      <c r="KXV869" s="206"/>
      <c r="KXW869" s="206"/>
      <c r="KXX869" s="206"/>
      <c r="KXY869" s="206"/>
      <c r="KXZ869" s="206"/>
      <c r="KYA869" s="206"/>
      <c r="KYB869" s="206"/>
      <c r="KYC869" s="206"/>
      <c r="KYD869" s="206"/>
      <c r="KYE869" s="206"/>
      <c r="KYF869" s="206"/>
      <c r="KYG869" s="206"/>
      <c r="KYH869" s="206"/>
      <c r="KYI869" s="206"/>
      <c r="KYJ869" s="206"/>
      <c r="KYK869" s="206"/>
      <c r="KYL869" s="206"/>
      <c r="KYM869" s="206"/>
      <c r="KYN869" s="206"/>
      <c r="KYO869" s="206"/>
      <c r="KYP869" s="206"/>
      <c r="KYQ869" s="206"/>
      <c r="KYR869" s="206"/>
      <c r="KYS869" s="206"/>
      <c r="KYT869" s="206"/>
      <c r="KYU869" s="206"/>
      <c r="KYV869" s="206"/>
      <c r="KYW869" s="206"/>
      <c r="KYX869" s="206"/>
      <c r="KYY869" s="206"/>
      <c r="KYZ869" s="206"/>
      <c r="KZA869" s="206"/>
      <c r="KZB869" s="206"/>
      <c r="KZC869" s="206"/>
      <c r="KZD869" s="206"/>
      <c r="KZE869" s="206"/>
      <c r="KZF869" s="206"/>
      <c r="KZG869" s="206"/>
      <c r="KZH869" s="206"/>
      <c r="KZI869" s="206"/>
      <c r="KZJ869" s="206"/>
      <c r="KZK869" s="206"/>
      <c r="KZL869" s="206"/>
      <c r="KZM869" s="206"/>
      <c r="KZN869" s="206"/>
      <c r="KZO869" s="206"/>
      <c r="KZP869" s="206"/>
      <c r="KZQ869" s="206"/>
      <c r="KZR869" s="206"/>
      <c r="KZS869" s="206"/>
      <c r="KZT869" s="206"/>
      <c r="KZU869" s="206"/>
      <c r="KZV869" s="206"/>
      <c r="KZW869" s="206"/>
      <c r="KZX869" s="206"/>
      <c r="KZY869" s="206"/>
      <c r="KZZ869" s="206"/>
      <c r="LAA869" s="206"/>
      <c r="LAB869" s="206"/>
      <c r="LAC869" s="206"/>
      <c r="LAD869" s="206"/>
      <c r="LAE869" s="206"/>
      <c r="LAF869" s="206"/>
      <c r="LAG869" s="206"/>
      <c r="LAH869" s="206"/>
      <c r="LAI869" s="206"/>
      <c r="LAJ869" s="206"/>
      <c r="LAK869" s="206"/>
      <c r="LAL869" s="206"/>
      <c r="LAM869" s="206"/>
      <c r="LAN869" s="206"/>
      <c r="LAO869" s="206"/>
      <c r="LAP869" s="206"/>
      <c r="LAQ869" s="206"/>
      <c r="LAR869" s="206"/>
      <c r="LAS869" s="206"/>
      <c r="LAT869" s="206"/>
      <c r="LAU869" s="206"/>
      <c r="LAV869" s="206"/>
      <c r="LAW869" s="206"/>
      <c r="LAX869" s="206"/>
      <c r="LAY869" s="206"/>
      <c r="LAZ869" s="206"/>
      <c r="LBA869" s="206"/>
      <c r="LBB869" s="206"/>
      <c r="LBC869" s="206"/>
      <c r="LBD869" s="206"/>
      <c r="LBE869" s="206"/>
      <c r="LBF869" s="206"/>
      <c r="LBG869" s="206"/>
      <c r="LBH869" s="206"/>
      <c r="LBI869" s="206"/>
      <c r="LBJ869" s="206"/>
      <c r="LBK869" s="206"/>
      <c r="LBL869" s="206"/>
      <c r="LBM869" s="206"/>
      <c r="LBN869" s="206"/>
      <c r="LBO869" s="206"/>
      <c r="LBP869" s="206"/>
      <c r="LBQ869" s="206"/>
      <c r="LBR869" s="206"/>
      <c r="LBS869" s="206"/>
      <c r="LBT869" s="206"/>
      <c r="LBU869" s="206"/>
      <c r="LBV869" s="206"/>
      <c r="LBW869" s="206"/>
      <c r="LBX869" s="206"/>
      <c r="LBY869" s="206"/>
      <c r="LBZ869" s="206"/>
      <c r="LCA869" s="206"/>
      <c r="LCB869" s="206"/>
      <c r="LCC869" s="206"/>
      <c r="LCD869" s="206"/>
      <c r="LCE869" s="206"/>
      <c r="LCF869" s="206"/>
      <c r="LCG869" s="206"/>
      <c r="LCH869" s="206"/>
      <c r="LCI869" s="206"/>
      <c r="LCJ869" s="206"/>
      <c r="LCK869" s="206"/>
      <c r="LCL869" s="206"/>
      <c r="LCM869" s="206"/>
      <c r="LCN869" s="206"/>
      <c r="LCO869" s="206"/>
      <c r="LCP869" s="206"/>
      <c r="LCQ869" s="206"/>
      <c r="LCR869" s="206"/>
      <c r="LCS869" s="206"/>
      <c r="LCT869" s="206"/>
      <c r="LCU869" s="206"/>
      <c r="LCV869" s="206"/>
      <c r="LCW869" s="206"/>
      <c r="LCX869" s="206"/>
      <c r="LCY869" s="206"/>
      <c r="LCZ869" s="206"/>
      <c r="LDA869" s="206"/>
      <c r="LDB869" s="206"/>
      <c r="LDC869" s="206"/>
      <c r="LDD869" s="206"/>
      <c r="LDE869" s="206"/>
      <c r="LDF869" s="206"/>
      <c r="LDG869" s="206"/>
      <c r="LDH869" s="206"/>
      <c r="LDI869" s="206"/>
      <c r="LDJ869" s="206"/>
      <c r="LDK869" s="206"/>
      <c r="LDL869" s="206"/>
      <c r="LDM869" s="206"/>
      <c r="LDN869" s="206"/>
      <c r="LDO869" s="206"/>
      <c r="LDP869" s="206"/>
      <c r="LDQ869" s="206"/>
      <c r="LDR869" s="206"/>
      <c r="LDS869" s="206"/>
      <c r="LDT869" s="206"/>
      <c r="LDU869" s="206"/>
      <c r="LDV869" s="206"/>
      <c r="LDW869" s="206"/>
      <c r="LDX869" s="206"/>
      <c r="LDY869" s="206"/>
      <c r="LDZ869" s="206"/>
      <c r="LEA869" s="206"/>
      <c r="LEB869" s="206"/>
      <c r="LEC869" s="206"/>
      <c r="LED869" s="206"/>
      <c r="LEE869" s="206"/>
      <c r="LEF869" s="206"/>
      <c r="LEG869" s="206"/>
      <c r="LEH869" s="206"/>
      <c r="LEI869" s="206"/>
      <c r="LEJ869" s="206"/>
      <c r="LEK869" s="206"/>
      <c r="LEL869" s="206"/>
      <c r="LEM869" s="206"/>
      <c r="LEN869" s="206"/>
      <c r="LEO869" s="206"/>
      <c r="LEP869" s="206"/>
      <c r="LEQ869" s="206"/>
      <c r="LER869" s="206"/>
      <c r="LES869" s="206"/>
      <c r="LET869" s="206"/>
      <c r="LEU869" s="206"/>
      <c r="LEV869" s="206"/>
      <c r="LEW869" s="206"/>
      <c r="LEX869" s="206"/>
      <c r="LEY869" s="206"/>
      <c r="LEZ869" s="206"/>
      <c r="LFA869" s="206"/>
      <c r="LFB869" s="206"/>
      <c r="LFC869" s="206"/>
      <c r="LFD869" s="206"/>
      <c r="LFE869" s="206"/>
      <c r="LFF869" s="206"/>
      <c r="LFG869" s="206"/>
      <c r="LFH869" s="206"/>
      <c r="LFI869" s="206"/>
      <c r="LFJ869" s="206"/>
      <c r="LFK869" s="206"/>
      <c r="LFL869" s="206"/>
      <c r="LFM869" s="206"/>
      <c r="LFN869" s="206"/>
      <c r="LFO869" s="206"/>
      <c r="LFP869" s="206"/>
      <c r="LFQ869" s="206"/>
      <c r="LFR869" s="206"/>
      <c r="LFS869" s="206"/>
      <c r="LFT869" s="206"/>
      <c r="LFU869" s="206"/>
      <c r="LFV869" s="206"/>
      <c r="LFW869" s="206"/>
      <c r="LFX869" s="206"/>
      <c r="LFY869" s="206"/>
      <c r="LFZ869" s="206"/>
      <c r="LGA869" s="206"/>
      <c r="LGB869" s="206"/>
      <c r="LGC869" s="206"/>
      <c r="LGD869" s="206"/>
      <c r="LGE869" s="206"/>
      <c r="LGF869" s="206"/>
      <c r="LGG869" s="206"/>
      <c r="LGH869" s="206"/>
      <c r="LGI869" s="206"/>
      <c r="LGJ869" s="206"/>
      <c r="LGK869" s="206"/>
      <c r="LGL869" s="206"/>
      <c r="LGM869" s="206"/>
      <c r="LGN869" s="206"/>
      <c r="LGO869" s="206"/>
      <c r="LGP869" s="206"/>
      <c r="LGQ869" s="206"/>
      <c r="LGR869" s="206"/>
      <c r="LGS869" s="206"/>
      <c r="LGT869" s="206"/>
      <c r="LGU869" s="206"/>
      <c r="LGV869" s="206"/>
      <c r="LGW869" s="206"/>
      <c r="LGX869" s="206"/>
      <c r="LGY869" s="206"/>
      <c r="LGZ869" s="206"/>
      <c r="LHA869" s="206"/>
      <c r="LHB869" s="206"/>
      <c r="LHC869" s="206"/>
      <c r="LHD869" s="206"/>
      <c r="LHE869" s="206"/>
      <c r="LHF869" s="206"/>
      <c r="LHG869" s="206"/>
      <c r="LHH869" s="206"/>
      <c r="LHI869" s="206"/>
      <c r="LHJ869" s="206"/>
      <c r="LHK869" s="206"/>
      <c r="LHL869" s="206"/>
      <c r="LHM869" s="206"/>
      <c r="LHN869" s="206"/>
      <c r="LHO869" s="206"/>
      <c r="LHP869" s="206"/>
      <c r="LHQ869" s="206"/>
      <c r="LHR869" s="206"/>
      <c r="LHS869" s="206"/>
      <c r="LHT869" s="206"/>
      <c r="LHU869" s="206"/>
      <c r="LHV869" s="206"/>
      <c r="LHW869" s="206"/>
      <c r="LHX869" s="206"/>
      <c r="LHY869" s="206"/>
      <c r="LHZ869" s="206"/>
      <c r="LIA869" s="206"/>
      <c r="LIB869" s="206"/>
      <c r="LIC869" s="206"/>
      <c r="LID869" s="206"/>
      <c r="LIE869" s="206"/>
      <c r="LIF869" s="206"/>
      <c r="LIG869" s="206"/>
      <c r="LIH869" s="206"/>
      <c r="LII869" s="206"/>
      <c r="LIJ869" s="206"/>
      <c r="LIK869" s="206"/>
      <c r="LIL869" s="206"/>
      <c r="LIM869" s="206"/>
      <c r="LIN869" s="206"/>
      <c r="LIO869" s="206"/>
      <c r="LIP869" s="206"/>
      <c r="LIQ869" s="206"/>
      <c r="LIR869" s="206"/>
      <c r="LIS869" s="206"/>
      <c r="LIT869" s="206"/>
      <c r="LIU869" s="206"/>
      <c r="LIV869" s="206"/>
      <c r="LIW869" s="206"/>
      <c r="LIX869" s="206"/>
      <c r="LIY869" s="206"/>
      <c r="LIZ869" s="206"/>
      <c r="LJA869" s="206"/>
      <c r="LJB869" s="206"/>
      <c r="LJC869" s="206"/>
      <c r="LJD869" s="206"/>
      <c r="LJE869" s="206"/>
      <c r="LJF869" s="206"/>
      <c r="LJG869" s="206"/>
      <c r="LJH869" s="206"/>
      <c r="LJI869" s="206"/>
      <c r="LJJ869" s="206"/>
      <c r="LJK869" s="206"/>
      <c r="LJL869" s="206"/>
      <c r="LJM869" s="206"/>
      <c r="LJN869" s="206"/>
      <c r="LJO869" s="206"/>
      <c r="LJP869" s="206"/>
      <c r="LJQ869" s="206"/>
      <c r="LJR869" s="206"/>
      <c r="LJS869" s="206"/>
      <c r="LJT869" s="206"/>
      <c r="LJU869" s="206"/>
      <c r="LJV869" s="206"/>
      <c r="LJW869" s="206"/>
      <c r="LJX869" s="206"/>
      <c r="LJY869" s="206"/>
      <c r="LJZ869" s="206"/>
      <c r="LKA869" s="206"/>
      <c r="LKB869" s="206"/>
      <c r="LKC869" s="206"/>
      <c r="LKD869" s="206"/>
      <c r="LKE869" s="206"/>
      <c r="LKF869" s="206"/>
      <c r="LKG869" s="206"/>
      <c r="LKH869" s="206"/>
      <c r="LKI869" s="206"/>
      <c r="LKJ869" s="206"/>
      <c r="LKK869" s="206"/>
      <c r="LKL869" s="206"/>
      <c r="LKM869" s="206"/>
      <c r="LKN869" s="206"/>
      <c r="LKO869" s="206"/>
      <c r="LKP869" s="206"/>
      <c r="LKQ869" s="206"/>
      <c r="LKR869" s="206"/>
      <c r="LKS869" s="206"/>
      <c r="LKT869" s="206"/>
      <c r="LKU869" s="206"/>
      <c r="LKV869" s="206"/>
      <c r="LKW869" s="206"/>
      <c r="LKX869" s="206"/>
      <c r="LKY869" s="206"/>
      <c r="LKZ869" s="206"/>
      <c r="LLA869" s="206"/>
      <c r="LLB869" s="206"/>
      <c r="LLC869" s="206"/>
      <c r="LLD869" s="206"/>
      <c r="LLE869" s="206"/>
      <c r="LLF869" s="206"/>
      <c r="LLG869" s="206"/>
      <c r="LLH869" s="206"/>
      <c r="LLI869" s="206"/>
      <c r="LLJ869" s="206"/>
      <c r="LLK869" s="206"/>
      <c r="LLL869" s="206"/>
      <c r="LLM869" s="206"/>
      <c r="LLN869" s="206"/>
      <c r="LLO869" s="206"/>
      <c r="LLP869" s="206"/>
      <c r="LLQ869" s="206"/>
      <c r="LLR869" s="206"/>
      <c r="LLS869" s="206"/>
      <c r="LLT869" s="206"/>
      <c r="LLU869" s="206"/>
      <c r="LLV869" s="206"/>
      <c r="LLW869" s="206"/>
      <c r="LLX869" s="206"/>
      <c r="LLY869" s="206"/>
      <c r="LLZ869" s="206"/>
      <c r="LMA869" s="206"/>
      <c r="LMB869" s="206"/>
      <c r="LMC869" s="206"/>
      <c r="LMD869" s="206"/>
      <c r="LME869" s="206"/>
      <c r="LMF869" s="206"/>
      <c r="LMG869" s="206"/>
      <c r="LMH869" s="206"/>
      <c r="LMI869" s="206"/>
      <c r="LMJ869" s="206"/>
      <c r="LMK869" s="206"/>
      <c r="LML869" s="206"/>
      <c r="LMM869" s="206"/>
      <c r="LMN869" s="206"/>
      <c r="LMO869" s="206"/>
      <c r="LMP869" s="206"/>
      <c r="LMQ869" s="206"/>
      <c r="LMR869" s="206"/>
      <c r="LMS869" s="206"/>
      <c r="LMT869" s="206"/>
      <c r="LMU869" s="206"/>
      <c r="LMV869" s="206"/>
      <c r="LMW869" s="206"/>
      <c r="LMX869" s="206"/>
      <c r="LMY869" s="206"/>
      <c r="LMZ869" s="206"/>
      <c r="LNA869" s="206"/>
      <c r="LNB869" s="206"/>
      <c r="LNC869" s="206"/>
      <c r="LND869" s="206"/>
      <c r="LNE869" s="206"/>
      <c r="LNF869" s="206"/>
      <c r="LNG869" s="206"/>
      <c r="LNH869" s="206"/>
      <c r="LNI869" s="206"/>
      <c r="LNJ869" s="206"/>
      <c r="LNK869" s="206"/>
      <c r="LNL869" s="206"/>
      <c r="LNM869" s="206"/>
      <c r="LNN869" s="206"/>
      <c r="LNO869" s="206"/>
      <c r="LNP869" s="206"/>
      <c r="LNQ869" s="206"/>
      <c r="LNR869" s="206"/>
      <c r="LNS869" s="206"/>
      <c r="LNT869" s="206"/>
      <c r="LNU869" s="206"/>
      <c r="LNV869" s="206"/>
      <c r="LNW869" s="206"/>
      <c r="LNX869" s="206"/>
      <c r="LNY869" s="206"/>
      <c r="LNZ869" s="206"/>
      <c r="LOA869" s="206"/>
      <c r="LOB869" s="206"/>
      <c r="LOC869" s="206"/>
      <c r="LOD869" s="206"/>
      <c r="LOE869" s="206"/>
      <c r="LOF869" s="206"/>
      <c r="LOG869" s="206"/>
      <c r="LOH869" s="206"/>
      <c r="LOI869" s="206"/>
      <c r="LOJ869" s="206"/>
      <c r="LOK869" s="206"/>
      <c r="LOL869" s="206"/>
      <c r="LOM869" s="206"/>
      <c r="LON869" s="206"/>
      <c r="LOO869" s="206"/>
      <c r="LOP869" s="206"/>
      <c r="LOQ869" s="206"/>
      <c r="LOR869" s="206"/>
      <c r="LOS869" s="206"/>
      <c r="LOT869" s="206"/>
      <c r="LOU869" s="206"/>
      <c r="LOV869" s="206"/>
      <c r="LOW869" s="206"/>
      <c r="LOX869" s="206"/>
      <c r="LOY869" s="206"/>
      <c r="LOZ869" s="206"/>
      <c r="LPA869" s="206"/>
      <c r="LPB869" s="206"/>
      <c r="LPC869" s="206"/>
      <c r="LPD869" s="206"/>
      <c r="LPE869" s="206"/>
      <c r="LPF869" s="206"/>
      <c r="LPG869" s="206"/>
      <c r="LPH869" s="206"/>
      <c r="LPI869" s="206"/>
      <c r="LPJ869" s="206"/>
      <c r="LPK869" s="206"/>
      <c r="LPL869" s="206"/>
      <c r="LPM869" s="206"/>
      <c r="LPN869" s="206"/>
      <c r="LPO869" s="206"/>
      <c r="LPP869" s="206"/>
      <c r="LPQ869" s="206"/>
      <c r="LPR869" s="206"/>
      <c r="LPS869" s="206"/>
      <c r="LPT869" s="206"/>
      <c r="LPU869" s="206"/>
      <c r="LPV869" s="206"/>
      <c r="LPW869" s="206"/>
      <c r="LPX869" s="206"/>
      <c r="LPY869" s="206"/>
      <c r="LPZ869" s="206"/>
      <c r="LQA869" s="206"/>
      <c r="LQB869" s="206"/>
      <c r="LQC869" s="206"/>
      <c r="LQD869" s="206"/>
      <c r="LQE869" s="206"/>
      <c r="LQF869" s="206"/>
      <c r="LQG869" s="206"/>
      <c r="LQH869" s="206"/>
      <c r="LQI869" s="206"/>
      <c r="LQJ869" s="206"/>
      <c r="LQK869" s="206"/>
      <c r="LQL869" s="206"/>
      <c r="LQM869" s="206"/>
      <c r="LQN869" s="206"/>
      <c r="LQO869" s="206"/>
      <c r="LQP869" s="206"/>
      <c r="LQQ869" s="206"/>
      <c r="LQR869" s="206"/>
      <c r="LQS869" s="206"/>
      <c r="LQT869" s="206"/>
      <c r="LQU869" s="206"/>
      <c r="LQV869" s="206"/>
      <c r="LQW869" s="206"/>
      <c r="LQX869" s="206"/>
      <c r="LQY869" s="206"/>
      <c r="LQZ869" s="206"/>
      <c r="LRA869" s="206"/>
      <c r="LRB869" s="206"/>
      <c r="LRC869" s="206"/>
      <c r="LRD869" s="206"/>
      <c r="LRE869" s="206"/>
      <c r="LRF869" s="206"/>
      <c r="LRG869" s="206"/>
      <c r="LRH869" s="206"/>
      <c r="LRI869" s="206"/>
      <c r="LRJ869" s="206"/>
      <c r="LRK869" s="206"/>
      <c r="LRL869" s="206"/>
      <c r="LRM869" s="206"/>
      <c r="LRN869" s="206"/>
      <c r="LRO869" s="206"/>
      <c r="LRP869" s="206"/>
      <c r="LRQ869" s="206"/>
      <c r="LRR869" s="206"/>
      <c r="LRS869" s="206"/>
      <c r="LRT869" s="206"/>
      <c r="LRU869" s="206"/>
      <c r="LRV869" s="206"/>
      <c r="LRW869" s="206"/>
      <c r="LRX869" s="206"/>
      <c r="LRY869" s="206"/>
      <c r="LRZ869" s="206"/>
      <c r="LSA869" s="206"/>
      <c r="LSB869" s="206"/>
      <c r="LSC869" s="206"/>
      <c r="LSD869" s="206"/>
      <c r="LSE869" s="206"/>
      <c r="LSF869" s="206"/>
      <c r="LSG869" s="206"/>
      <c r="LSH869" s="206"/>
      <c r="LSI869" s="206"/>
      <c r="LSJ869" s="206"/>
      <c r="LSK869" s="206"/>
      <c r="LSL869" s="206"/>
      <c r="LSM869" s="206"/>
      <c r="LSN869" s="206"/>
      <c r="LSO869" s="206"/>
      <c r="LSP869" s="206"/>
      <c r="LSQ869" s="206"/>
      <c r="LSR869" s="206"/>
      <c r="LSS869" s="206"/>
      <c r="LST869" s="206"/>
      <c r="LSU869" s="206"/>
      <c r="LSV869" s="206"/>
      <c r="LSW869" s="206"/>
      <c r="LSX869" s="206"/>
      <c r="LSY869" s="206"/>
      <c r="LSZ869" s="206"/>
      <c r="LTA869" s="206"/>
      <c r="LTB869" s="206"/>
      <c r="LTC869" s="206"/>
      <c r="LTD869" s="206"/>
      <c r="LTE869" s="206"/>
      <c r="LTF869" s="206"/>
      <c r="LTG869" s="206"/>
      <c r="LTH869" s="206"/>
      <c r="LTI869" s="206"/>
      <c r="LTJ869" s="206"/>
      <c r="LTK869" s="206"/>
      <c r="LTL869" s="206"/>
      <c r="LTM869" s="206"/>
      <c r="LTN869" s="206"/>
      <c r="LTO869" s="206"/>
      <c r="LTP869" s="206"/>
      <c r="LTQ869" s="206"/>
      <c r="LTR869" s="206"/>
      <c r="LTS869" s="206"/>
      <c r="LTT869" s="206"/>
      <c r="LTU869" s="206"/>
      <c r="LTV869" s="206"/>
      <c r="LTW869" s="206"/>
      <c r="LTX869" s="206"/>
      <c r="LTY869" s="206"/>
      <c r="LTZ869" s="206"/>
      <c r="LUA869" s="206"/>
      <c r="LUB869" s="206"/>
      <c r="LUC869" s="206"/>
      <c r="LUD869" s="206"/>
      <c r="LUE869" s="206"/>
      <c r="LUF869" s="206"/>
      <c r="LUG869" s="206"/>
      <c r="LUH869" s="206"/>
      <c r="LUI869" s="206"/>
      <c r="LUJ869" s="206"/>
      <c r="LUK869" s="206"/>
      <c r="LUL869" s="206"/>
      <c r="LUM869" s="206"/>
      <c r="LUN869" s="206"/>
      <c r="LUO869" s="206"/>
      <c r="LUP869" s="206"/>
      <c r="LUQ869" s="206"/>
      <c r="LUR869" s="206"/>
      <c r="LUS869" s="206"/>
      <c r="LUT869" s="206"/>
      <c r="LUU869" s="206"/>
      <c r="LUV869" s="206"/>
      <c r="LUW869" s="206"/>
      <c r="LUX869" s="206"/>
      <c r="LUY869" s="206"/>
      <c r="LUZ869" s="206"/>
      <c r="LVA869" s="206"/>
      <c r="LVB869" s="206"/>
      <c r="LVC869" s="206"/>
      <c r="LVD869" s="206"/>
      <c r="LVE869" s="206"/>
      <c r="LVF869" s="206"/>
      <c r="LVG869" s="206"/>
      <c r="LVH869" s="206"/>
      <c r="LVI869" s="206"/>
      <c r="LVJ869" s="206"/>
      <c r="LVK869" s="206"/>
      <c r="LVL869" s="206"/>
      <c r="LVM869" s="206"/>
      <c r="LVN869" s="206"/>
      <c r="LVO869" s="206"/>
      <c r="LVP869" s="206"/>
      <c r="LVQ869" s="206"/>
      <c r="LVR869" s="206"/>
      <c r="LVS869" s="206"/>
      <c r="LVT869" s="206"/>
      <c r="LVU869" s="206"/>
      <c r="LVV869" s="206"/>
      <c r="LVW869" s="206"/>
      <c r="LVX869" s="206"/>
      <c r="LVY869" s="206"/>
      <c r="LVZ869" s="206"/>
      <c r="LWA869" s="206"/>
      <c r="LWB869" s="206"/>
      <c r="LWC869" s="206"/>
      <c r="LWD869" s="206"/>
      <c r="LWE869" s="206"/>
      <c r="LWF869" s="206"/>
      <c r="LWG869" s="206"/>
      <c r="LWH869" s="206"/>
      <c r="LWI869" s="206"/>
      <c r="LWJ869" s="206"/>
      <c r="LWK869" s="206"/>
      <c r="LWL869" s="206"/>
      <c r="LWM869" s="206"/>
      <c r="LWN869" s="206"/>
      <c r="LWO869" s="206"/>
      <c r="LWP869" s="206"/>
      <c r="LWQ869" s="206"/>
      <c r="LWR869" s="206"/>
      <c r="LWS869" s="206"/>
      <c r="LWT869" s="206"/>
      <c r="LWU869" s="206"/>
      <c r="LWV869" s="206"/>
      <c r="LWW869" s="206"/>
      <c r="LWX869" s="206"/>
      <c r="LWY869" s="206"/>
      <c r="LWZ869" s="206"/>
      <c r="LXA869" s="206"/>
      <c r="LXB869" s="206"/>
      <c r="LXC869" s="206"/>
      <c r="LXD869" s="206"/>
      <c r="LXE869" s="206"/>
      <c r="LXF869" s="206"/>
      <c r="LXG869" s="206"/>
      <c r="LXH869" s="206"/>
      <c r="LXI869" s="206"/>
      <c r="LXJ869" s="206"/>
      <c r="LXK869" s="206"/>
      <c r="LXL869" s="206"/>
      <c r="LXM869" s="206"/>
      <c r="LXN869" s="206"/>
      <c r="LXO869" s="206"/>
      <c r="LXP869" s="206"/>
      <c r="LXQ869" s="206"/>
      <c r="LXR869" s="206"/>
      <c r="LXS869" s="206"/>
      <c r="LXT869" s="206"/>
      <c r="LXU869" s="206"/>
      <c r="LXV869" s="206"/>
      <c r="LXW869" s="206"/>
      <c r="LXX869" s="206"/>
      <c r="LXY869" s="206"/>
      <c r="LXZ869" s="206"/>
      <c r="LYA869" s="206"/>
      <c r="LYB869" s="206"/>
      <c r="LYC869" s="206"/>
      <c r="LYD869" s="206"/>
      <c r="LYE869" s="206"/>
      <c r="LYF869" s="206"/>
      <c r="LYG869" s="206"/>
      <c r="LYH869" s="206"/>
      <c r="LYI869" s="206"/>
      <c r="LYJ869" s="206"/>
      <c r="LYK869" s="206"/>
      <c r="LYL869" s="206"/>
      <c r="LYM869" s="206"/>
      <c r="LYN869" s="206"/>
      <c r="LYO869" s="206"/>
      <c r="LYP869" s="206"/>
      <c r="LYQ869" s="206"/>
      <c r="LYR869" s="206"/>
      <c r="LYS869" s="206"/>
      <c r="LYT869" s="206"/>
      <c r="LYU869" s="206"/>
      <c r="LYV869" s="206"/>
      <c r="LYW869" s="206"/>
      <c r="LYX869" s="206"/>
      <c r="LYY869" s="206"/>
      <c r="LYZ869" s="206"/>
      <c r="LZA869" s="206"/>
      <c r="LZB869" s="206"/>
      <c r="LZC869" s="206"/>
      <c r="LZD869" s="206"/>
      <c r="LZE869" s="206"/>
      <c r="LZF869" s="206"/>
      <c r="LZG869" s="206"/>
      <c r="LZH869" s="206"/>
      <c r="LZI869" s="206"/>
      <c r="LZJ869" s="206"/>
      <c r="LZK869" s="206"/>
      <c r="LZL869" s="206"/>
      <c r="LZM869" s="206"/>
      <c r="LZN869" s="206"/>
      <c r="LZO869" s="206"/>
      <c r="LZP869" s="206"/>
      <c r="LZQ869" s="206"/>
      <c r="LZR869" s="206"/>
      <c r="LZS869" s="206"/>
      <c r="LZT869" s="206"/>
      <c r="LZU869" s="206"/>
      <c r="LZV869" s="206"/>
      <c r="LZW869" s="206"/>
      <c r="LZX869" s="206"/>
      <c r="LZY869" s="206"/>
      <c r="LZZ869" s="206"/>
      <c r="MAA869" s="206"/>
      <c r="MAB869" s="206"/>
      <c r="MAC869" s="206"/>
      <c r="MAD869" s="206"/>
      <c r="MAE869" s="206"/>
      <c r="MAF869" s="206"/>
      <c r="MAG869" s="206"/>
      <c r="MAH869" s="206"/>
      <c r="MAI869" s="206"/>
      <c r="MAJ869" s="206"/>
      <c r="MAK869" s="206"/>
      <c r="MAL869" s="206"/>
      <c r="MAM869" s="206"/>
      <c r="MAN869" s="206"/>
      <c r="MAO869" s="206"/>
      <c r="MAP869" s="206"/>
      <c r="MAQ869" s="206"/>
      <c r="MAR869" s="206"/>
      <c r="MAS869" s="206"/>
      <c r="MAT869" s="206"/>
      <c r="MAU869" s="206"/>
      <c r="MAV869" s="206"/>
      <c r="MAW869" s="206"/>
      <c r="MAX869" s="206"/>
      <c r="MAY869" s="206"/>
      <c r="MAZ869" s="206"/>
      <c r="MBA869" s="206"/>
      <c r="MBB869" s="206"/>
      <c r="MBC869" s="206"/>
      <c r="MBD869" s="206"/>
      <c r="MBE869" s="206"/>
      <c r="MBF869" s="206"/>
      <c r="MBG869" s="206"/>
      <c r="MBH869" s="206"/>
      <c r="MBI869" s="206"/>
      <c r="MBJ869" s="206"/>
      <c r="MBK869" s="206"/>
      <c r="MBL869" s="206"/>
      <c r="MBM869" s="206"/>
      <c r="MBN869" s="206"/>
      <c r="MBO869" s="206"/>
      <c r="MBP869" s="206"/>
      <c r="MBQ869" s="206"/>
      <c r="MBR869" s="206"/>
      <c r="MBS869" s="206"/>
      <c r="MBT869" s="206"/>
      <c r="MBU869" s="206"/>
      <c r="MBV869" s="206"/>
      <c r="MBW869" s="206"/>
      <c r="MBX869" s="206"/>
      <c r="MBY869" s="206"/>
      <c r="MBZ869" s="206"/>
      <c r="MCA869" s="206"/>
      <c r="MCB869" s="206"/>
      <c r="MCC869" s="206"/>
      <c r="MCD869" s="206"/>
      <c r="MCE869" s="206"/>
      <c r="MCF869" s="206"/>
      <c r="MCG869" s="206"/>
      <c r="MCH869" s="206"/>
      <c r="MCI869" s="206"/>
      <c r="MCJ869" s="206"/>
      <c r="MCK869" s="206"/>
      <c r="MCL869" s="206"/>
      <c r="MCM869" s="206"/>
      <c r="MCN869" s="206"/>
      <c r="MCO869" s="206"/>
      <c r="MCP869" s="206"/>
      <c r="MCQ869" s="206"/>
      <c r="MCR869" s="206"/>
      <c r="MCS869" s="206"/>
      <c r="MCT869" s="206"/>
      <c r="MCU869" s="206"/>
      <c r="MCV869" s="206"/>
      <c r="MCW869" s="206"/>
      <c r="MCX869" s="206"/>
      <c r="MCY869" s="206"/>
      <c r="MCZ869" s="206"/>
      <c r="MDA869" s="206"/>
      <c r="MDB869" s="206"/>
      <c r="MDC869" s="206"/>
      <c r="MDD869" s="206"/>
      <c r="MDE869" s="206"/>
      <c r="MDF869" s="206"/>
      <c r="MDG869" s="206"/>
      <c r="MDH869" s="206"/>
      <c r="MDI869" s="206"/>
      <c r="MDJ869" s="206"/>
      <c r="MDK869" s="206"/>
      <c r="MDL869" s="206"/>
      <c r="MDM869" s="206"/>
      <c r="MDN869" s="206"/>
      <c r="MDO869" s="206"/>
      <c r="MDP869" s="206"/>
      <c r="MDQ869" s="206"/>
      <c r="MDR869" s="206"/>
      <c r="MDS869" s="206"/>
      <c r="MDT869" s="206"/>
      <c r="MDU869" s="206"/>
      <c r="MDV869" s="206"/>
      <c r="MDW869" s="206"/>
      <c r="MDX869" s="206"/>
      <c r="MDY869" s="206"/>
      <c r="MDZ869" s="206"/>
      <c r="MEA869" s="206"/>
      <c r="MEB869" s="206"/>
      <c r="MEC869" s="206"/>
      <c r="MED869" s="206"/>
      <c r="MEE869" s="206"/>
      <c r="MEF869" s="206"/>
      <c r="MEG869" s="206"/>
      <c r="MEH869" s="206"/>
      <c r="MEI869" s="206"/>
      <c r="MEJ869" s="206"/>
      <c r="MEK869" s="206"/>
      <c r="MEL869" s="206"/>
      <c r="MEM869" s="206"/>
      <c r="MEN869" s="206"/>
      <c r="MEO869" s="206"/>
      <c r="MEP869" s="206"/>
      <c r="MEQ869" s="206"/>
      <c r="MER869" s="206"/>
      <c r="MES869" s="206"/>
      <c r="MET869" s="206"/>
      <c r="MEU869" s="206"/>
      <c r="MEV869" s="206"/>
      <c r="MEW869" s="206"/>
      <c r="MEX869" s="206"/>
      <c r="MEY869" s="206"/>
      <c r="MEZ869" s="206"/>
      <c r="MFA869" s="206"/>
      <c r="MFB869" s="206"/>
      <c r="MFC869" s="206"/>
      <c r="MFD869" s="206"/>
      <c r="MFE869" s="206"/>
      <c r="MFF869" s="206"/>
      <c r="MFG869" s="206"/>
      <c r="MFH869" s="206"/>
      <c r="MFI869" s="206"/>
      <c r="MFJ869" s="206"/>
      <c r="MFK869" s="206"/>
      <c r="MFL869" s="206"/>
      <c r="MFM869" s="206"/>
      <c r="MFN869" s="206"/>
      <c r="MFO869" s="206"/>
      <c r="MFP869" s="206"/>
      <c r="MFQ869" s="206"/>
      <c r="MFR869" s="206"/>
      <c r="MFS869" s="206"/>
      <c r="MFT869" s="206"/>
      <c r="MFU869" s="206"/>
      <c r="MFV869" s="206"/>
      <c r="MFW869" s="206"/>
      <c r="MFX869" s="206"/>
      <c r="MFY869" s="206"/>
      <c r="MFZ869" s="206"/>
      <c r="MGA869" s="206"/>
      <c r="MGB869" s="206"/>
      <c r="MGC869" s="206"/>
      <c r="MGD869" s="206"/>
      <c r="MGE869" s="206"/>
      <c r="MGF869" s="206"/>
      <c r="MGG869" s="206"/>
      <c r="MGH869" s="206"/>
      <c r="MGI869" s="206"/>
      <c r="MGJ869" s="206"/>
      <c r="MGK869" s="206"/>
      <c r="MGL869" s="206"/>
      <c r="MGM869" s="206"/>
      <c r="MGN869" s="206"/>
      <c r="MGO869" s="206"/>
      <c r="MGP869" s="206"/>
      <c r="MGQ869" s="206"/>
      <c r="MGR869" s="206"/>
      <c r="MGS869" s="206"/>
      <c r="MGT869" s="206"/>
      <c r="MGU869" s="206"/>
      <c r="MGV869" s="206"/>
      <c r="MGW869" s="206"/>
      <c r="MGX869" s="206"/>
      <c r="MGY869" s="206"/>
      <c r="MGZ869" s="206"/>
      <c r="MHA869" s="206"/>
      <c r="MHB869" s="206"/>
      <c r="MHC869" s="206"/>
      <c r="MHD869" s="206"/>
      <c r="MHE869" s="206"/>
      <c r="MHF869" s="206"/>
      <c r="MHG869" s="206"/>
      <c r="MHH869" s="206"/>
      <c r="MHI869" s="206"/>
      <c r="MHJ869" s="206"/>
      <c r="MHK869" s="206"/>
      <c r="MHL869" s="206"/>
      <c r="MHM869" s="206"/>
      <c r="MHN869" s="206"/>
      <c r="MHO869" s="206"/>
      <c r="MHP869" s="206"/>
      <c r="MHQ869" s="206"/>
      <c r="MHR869" s="206"/>
      <c r="MHS869" s="206"/>
      <c r="MHT869" s="206"/>
      <c r="MHU869" s="206"/>
      <c r="MHV869" s="206"/>
      <c r="MHW869" s="206"/>
      <c r="MHX869" s="206"/>
      <c r="MHY869" s="206"/>
      <c r="MHZ869" s="206"/>
      <c r="MIA869" s="206"/>
      <c r="MIB869" s="206"/>
      <c r="MIC869" s="206"/>
      <c r="MID869" s="206"/>
      <c r="MIE869" s="206"/>
      <c r="MIF869" s="206"/>
      <c r="MIG869" s="206"/>
      <c r="MIH869" s="206"/>
      <c r="MII869" s="206"/>
      <c r="MIJ869" s="206"/>
      <c r="MIK869" s="206"/>
      <c r="MIL869" s="206"/>
      <c r="MIM869" s="206"/>
      <c r="MIN869" s="206"/>
      <c r="MIO869" s="206"/>
      <c r="MIP869" s="206"/>
      <c r="MIQ869" s="206"/>
      <c r="MIR869" s="206"/>
      <c r="MIS869" s="206"/>
      <c r="MIT869" s="206"/>
      <c r="MIU869" s="206"/>
      <c r="MIV869" s="206"/>
      <c r="MIW869" s="206"/>
      <c r="MIX869" s="206"/>
      <c r="MIY869" s="206"/>
      <c r="MIZ869" s="206"/>
      <c r="MJA869" s="206"/>
      <c r="MJB869" s="206"/>
      <c r="MJC869" s="206"/>
      <c r="MJD869" s="206"/>
      <c r="MJE869" s="206"/>
      <c r="MJF869" s="206"/>
      <c r="MJG869" s="206"/>
      <c r="MJH869" s="206"/>
      <c r="MJI869" s="206"/>
      <c r="MJJ869" s="206"/>
      <c r="MJK869" s="206"/>
      <c r="MJL869" s="206"/>
      <c r="MJM869" s="206"/>
      <c r="MJN869" s="206"/>
      <c r="MJO869" s="206"/>
      <c r="MJP869" s="206"/>
      <c r="MJQ869" s="206"/>
      <c r="MJR869" s="206"/>
      <c r="MJS869" s="206"/>
      <c r="MJT869" s="206"/>
      <c r="MJU869" s="206"/>
      <c r="MJV869" s="206"/>
      <c r="MJW869" s="206"/>
      <c r="MJX869" s="206"/>
      <c r="MJY869" s="206"/>
      <c r="MJZ869" s="206"/>
      <c r="MKA869" s="206"/>
      <c r="MKB869" s="206"/>
      <c r="MKC869" s="206"/>
      <c r="MKD869" s="206"/>
      <c r="MKE869" s="206"/>
      <c r="MKF869" s="206"/>
      <c r="MKG869" s="206"/>
      <c r="MKH869" s="206"/>
      <c r="MKI869" s="206"/>
      <c r="MKJ869" s="206"/>
      <c r="MKK869" s="206"/>
      <c r="MKL869" s="206"/>
      <c r="MKM869" s="206"/>
      <c r="MKN869" s="206"/>
      <c r="MKO869" s="206"/>
      <c r="MKP869" s="206"/>
      <c r="MKQ869" s="206"/>
      <c r="MKR869" s="206"/>
      <c r="MKS869" s="206"/>
      <c r="MKT869" s="206"/>
      <c r="MKU869" s="206"/>
      <c r="MKV869" s="206"/>
      <c r="MKW869" s="206"/>
      <c r="MKX869" s="206"/>
      <c r="MKY869" s="206"/>
      <c r="MKZ869" s="206"/>
      <c r="MLA869" s="206"/>
      <c r="MLB869" s="206"/>
      <c r="MLC869" s="206"/>
      <c r="MLD869" s="206"/>
      <c r="MLE869" s="206"/>
      <c r="MLF869" s="206"/>
      <c r="MLG869" s="206"/>
      <c r="MLH869" s="206"/>
      <c r="MLI869" s="206"/>
      <c r="MLJ869" s="206"/>
      <c r="MLK869" s="206"/>
      <c r="MLL869" s="206"/>
      <c r="MLM869" s="206"/>
      <c r="MLN869" s="206"/>
      <c r="MLO869" s="206"/>
      <c r="MLP869" s="206"/>
      <c r="MLQ869" s="206"/>
      <c r="MLR869" s="206"/>
      <c r="MLS869" s="206"/>
      <c r="MLT869" s="206"/>
      <c r="MLU869" s="206"/>
      <c r="MLV869" s="206"/>
      <c r="MLW869" s="206"/>
      <c r="MLX869" s="206"/>
      <c r="MLY869" s="206"/>
      <c r="MLZ869" s="206"/>
      <c r="MMA869" s="206"/>
      <c r="MMB869" s="206"/>
      <c r="MMC869" s="206"/>
      <c r="MMD869" s="206"/>
      <c r="MME869" s="206"/>
      <c r="MMF869" s="206"/>
      <c r="MMG869" s="206"/>
      <c r="MMH869" s="206"/>
      <c r="MMI869" s="206"/>
      <c r="MMJ869" s="206"/>
      <c r="MMK869" s="206"/>
      <c r="MML869" s="206"/>
      <c r="MMM869" s="206"/>
      <c r="MMN869" s="206"/>
      <c r="MMO869" s="206"/>
      <c r="MMP869" s="206"/>
      <c r="MMQ869" s="206"/>
      <c r="MMR869" s="206"/>
      <c r="MMS869" s="206"/>
      <c r="MMT869" s="206"/>
      <c r="MMU869" s="206"/>
      <c r="MMV869" s="206"/>
      <c r="MMW869" s="206"/>
      <c r="MMX869" s="206"/>
      <c r="MMY869" s="206"/>
      <c r="MMZ869" s="206"/>
      <c r="MNA869" s="206"/>
      <c r="MNB869" s="206"/>
      <c r="MNC869" s="206"/>
      <c r="MND869" s="206"/>
      <c r="MNE869" s="206"/>
      <c r="MNF869" s="206"/>
      <c r="MNG869" s="206"/>
      <c r="MNH869" s="206"/>
      <c r="MNI869" s="206"/>
      <c r="MNJ869" s="206"/>
      <c r="MNK869" s="206"/>
      <c r="MNL869" s="206"/>
      <c r="MNM869" s="206"/>
      <c r="MNN869" s="206"/>
      <c r="MNO869" s="206"/>
      <c r="MNP869" s="206"/>
      <c r="MNQ869" s="206"/>
      <c r="MNR869" s="206"/>
      <c r="MNS869" s="206"/>
      <c r="MNT869" s="206"/>
      <c r="MNU869" s="206"/>
      <c r="MNV869" s="206"/>
      <c r="MNW869" s="206"/>
      <c r="MNX869" s="206"/>
      <c r="MNY869" s="206"/>
      <c r="MNZ869" s="206"/>
      <c r="MOA869" s="206"/>
      <c r="MOB869" s="206"/>
      <c r="MOC869" s="206"/>
      <c r="MOD869" s="206"/>
      <c r="MOE869" s="206"/>
      <c r="MOF869" s="206"/>
      <c r="MOG869" s="206"/>
      <c r="MOH869" s="206"/>
      <c r="MOI869" s="206"/>
      <c r="MOJ869" s="206"/>
      <c r="MOK869" s="206"/>
      <c r="MOL869" s="206"/>
      <c r="MOM869" s="206"/>
      <c r="MON869" s="206"/>
      <c r="MOO869" s="206"/>
      <c r="MOP869" s="206"/>
      <c r="MOQ869" s="206"/>
      <c r="MOR869" s="206"/>
      <c r="MOS869" s="206"/>
      <c r="MOT869" s="206"/>
      <c r="MOU869" s="206"/>
      <c r="MOV869" s="206"/>
      <c r="MOW869" s="206"/>
      <c r="MOX869" s="206"/>
      <c r="MOY869" s="206"/>
      <c r="MOZ869" s="206"/>
      <c r="MPA869" s="206"/>
      <c r="MPB869" s="206"/>
      <c r="MPC869" s="206"/>
      <c r="MPD869" s="206"/>
      <c r="MPE869" s="206"/>
      <c r="MPF869" s="206"/>
      <c r="MPG869" s="206"/>
      <c r="MPH869" s="206"/>
      <c r="MPI869" s="206"/>
      <c r="MPJ869" s="206"/>
      <c r="MPK869" s="206"/>
      <c r="MPL869" s="206"/>
      <c r="MPM869" s="206"/>
      <c r="MPN869" s="206"/>
      <c r="MPO869" s="206"/>
      <c r="MPP869" s="206"/>
      <c r="MPQ869" s="206"/>
      <c r="MPR869" s="206"/>
      <c r="MPS869" s="206"/>
      <c r="MPT869" s="206"/>
      <c r="MPU869" s="206"/>
      <c r="MPV869" s="206"/>
      <c r="MPW869" s="206"/>
      <c r="MPX869" s="206"/>
      <c r="MPY869" s="206"/>
      <c r="MPZ869" s="206"/>
      <c r="MQA869" s="206"/>
      <c r="MQB869" s="206"/>
      <c r="MQC869" s="206"/>
      <c r="MQD869" s="206"/>
      <c r="MQE869" s="206"/>
      <c r="MQF869" s="206"/>
      <c r="MQG869" s="206"/>
      <c r="MQH869" s="206"/>
      <c r="MQI869" s="206"/>
      <c r="MQJ869" s="206"/>
      <c r="MQK869" s="206"/>
      <c r="MQL869" s="206"/>
      <c r="MQM869" s="206"/>
      <c r="MQN869" s="206"/>
      <c r="MQO869" s="206"/>
      <c r="MQP869" s="206"/>
      <c r="MQQ869" s="206"/>
      <c r="MQR869" s="206"/>
      <c r="MQS869" s="206"/>
      <c r="MQT869" s="206"/>
      <c r="MQU869" s="206"/>
      <c r="MQV869" s="206"/>
      <c r="MQW869" s="206"/>
      <c r="MQX869" s="206"/>
      <c r="MQY869" s="206"/>
      <c r="MQZ869" s="206"/>
      <c r="MRA869" s="206"/>
      <c r="MRB869" s="206"/>
      <c r="MRC869" s="206"/>
      <c r="MRD869" s="206"/>
      <c r="MRE869" s="206"/>
      <c r="MRF869" s="206"/>
      <c r="MRG869" s="206"/>
      <c r="MRH869" s="206"/>
      <c r="MRI869" s="206"/>
      <c r="MRJ869" s="206"/>
      <c r="MRK869" s="206"/>
      <c r="MRL869" s="206"/>
      <c r="MRM869" s="206"/>
      <c r="MRN869" s="206"/>
      <c r="MRO869" s="206"/>
      <c r="MRP869" s="206"/>
      <c r="MRQ869" s="206"/>
      <c r="MRR869" s="206"/>
      <c r="MRS869" s="206"/>
      <c r="MRT869" s="206"/>
      <c r="MRU869" s="206"/>
      <c r="MRV869" s="206"/>
      <c r="MRW869" s="206"/>
      <c r="MRX869" s="206"/>
      <c r="MRY869" s="206"/>
      <c r="MRZ869" s="206"/>
      <c r="MSA869" s="206"/>
      <c r="MSB869" s="206"/>
      <c r="MSC869" s="206"/>
      <c r="MSD869" s="206"/>
      <c r="MSE869" s="206"/>
      <c r="MSF869" s="206"/>
      <c r="MSG869" s="206"/>
      <c r="MSH869" s="206"/>
      <c r="MSI869" s="206"/>
      <c r="MSJ869" s="206"/>
      <c r="MSK869" s="206"/>
      <c r="MSL869" s="206"/>
      <c r="MSM869" s="206"/>
      <c r="MSN869" s="206"/>
      <c r="MSO869" s="206"/>
      <c r="MSP869" s="206"/>
      <c r="MSQ869" s="206"/>
      <c r="MSR869" s="206"/>
      <c r="MSS869" s="206"/>
      <c r="MST869" s="206"/>
      <c r="MSU869" s="206"/>
      <c r="MSV869" s="206"/>
      <c r="MSW869" s="206"/>
      <c r="MSX869" s="206"/>
      <c r="MSY869" s="206"/>
      <c r="MSZ869" s="206"/>
      <c r="MTA869" s="206"/>
      <c r="MTB869" s="206"/>
      <c r="MTC869" s="206"/>
      <c r="MTD869" s="206"/>
      <c r="MTE869" s="206"/>
      <c r="MTF869" s="206"/>
      <c r="MTG869" s="206"/>
      <c r="MTH869" s="206"/>
      <c r="MTI869" s="206"/>
      <c r="MTJ869" s="206"/>
      <c r="MTK869" s="206"/>
      <c r="MTL869" s="206"/>
      <c r="MTM869" s="206"/>
      <c r="MTN869" s="206"/>
      <c r="MTO869" s="206"/>
      <c r="MTP869" s="206"/>
      <c r="MTQ869" s="206"/>
      <c r="MTR869" s="206"/>
      <c r="MTS869" s="206"/>
      <c r="MTT869" s="206"/>
      <c r="MTU869" s="206"/>
      <c r="MTV869" s="206"/>
      <c r="MTW869" s="206"/>
      <c r="MTX869" s="206"/>
      <c r="MTY869" s="206"/>
      <c r="MTZ869" s="206"/>
      <c r="MUA869" s="206"/>
      <c r="MUB869" s="206"/>
      <c r="MUC869" s="206"/>
      <c r="MUD869" s="206"/>
      <c r="MUE869" s="206"/>
      <c r="MUF869" s="206"/>
      <c r="MUG869" s="206"/>
      <c r="MUH869" s="206"/>
      <c r="MUI869" s="206"/>
      <c r="MUJ869" s="206"/>
      <c r="MUK869" s="206"/>
      <c r="MUL869" s="206"/>
      <c r="MUM869" s="206"/>
      <c r="MUN869" s="206"/>
      <c r="MUO869" s="206"/>
      <c r="MUP869" s="206"/>
      <c r="MUQ869" s="206"/>
      <c r="MUR869" s="206"/>
      <c r="MUS869" s="206"/>
      <c r="MUT869" s="206"/>
      <c r="MUU869" s="206"/>
      <c r="MUV869" s="206"/>
      <c r="MUW869" s="206"/>
      <c r="MUX869" s="206"/>
      <c r="MUY869" s="206"/>
      <c r="MUZ869" s="206"/>
      <c r="MVA869" s="206"/>
      <c r="MVB869" s="206"/>
      <c r="MVC869" s="206"/>
      <c r="MVD869" s="206"/>
      <c r="MVE869" s="206"/>
      <c r="MVF869" s="206"/>
      <c r="MVG869" s="206"/>
      <c r="MVH869" s="206"/>
      <c r="MVI869" s="206"/>
      <c r="MVJ869" s="206"/>
      <c r="MVK869" s="206"/>
      <c r="MVL869" s="206"/>
      <c r="MVM869" s="206"/>
      <c r="MVN869" s="206"/>
      <c r="MVO869" s="206"/>
      <c r="MVP869" s="206"/>
      <c r="MVQ869" s="206"/>
      <c r="MVR869" s="206"/>
      <c r="MVS869" s="206"/>
      <c r="MVT869" s="206"/>
      <c r="MVU869" s="206"/>
      <c r="MVV869" s="206"/>
      <c r="MVW869" s="206"/>
      <c r="MVX869" s="206"/>
      <c r="MVY869" s="206"/>
      <c r="MVZ869" s="206"/>
      <c r="MWA869" s="206"/>
      <c r="MWB869" s="206"/>
      <c r="MWC869" s="206"/>
      <c r="MWD869" s="206"/>
      <c r="MWE869" s="206"/>
      <c r="MWF869" s="206"/>
      <c r="MWG869" s="206"/>
      <c r="MWH869" s="206"/>
      <c r="MWI869" s="206"/>
      <c r="MWJ869" s="206"/>
      <c r="MWK869" s="206"/>
      <c r="MWL869" s="206"/>
      <c r="MWM869" s="206"/>
      <c r="MWN869" s="206"/>
      <c r="MWO869" s="206"/>
      <c r="MWP869" s="206"/>
      <c r="MWQ869" s="206"/>
      <c r="MWR869" s="206"/>
      <c r="MWS869" s="206"/>
      <c r="MWT869" s="206"/>
      <c r="MWU869" s="206"/>
      <c r="MWV869" s="206"/>
      <c r="MWW869" s="206"/>
      <c r="MWX869" s="206"/>
      <c r="MWY869" s="206"/>
      <c r="MWZ869" s="206"/>
      <c r="MXA869" s="206"/>
      <c r="MXB869" s="206"/>
      <c r="MXC869" s="206"/>
      <c r="MXD869" s="206"/>
      <c r="MXE869" s="206"/>
      <c r="MXF869" s="206"/>
      <c r="MXG869" s="206"/>
      <c r="MXH869" s="206"/>
      <c r="MXI869" s="206"/>
      <c r="MXJ869" s="206"/>
      <c r="MXK869" s="206"/>
      <c r="MXL869" s="206"/>
      <c r="MXM869" s="206"/>
      <c r="MXN869" s="206"/>
      <c r="MXO869" s="206"/>
      <c r="MXP869" s="206"/>
      <c r="MXQ869" s="206"/>
      <c r="MXR869" s="206"/>
      <c r="MXS869" s="206"/>
      <c r="MXT869" s="206"/>
      <c r="MXU869" s="206"/>
      <c r="MXV869" s="206"/>
      <c r="MXW869" s="206"/>
      <c r="MXX869" s="206"/>
      <c r="MXY869" s="206"/>
      <c r="MXZ869" s="206"/>
      <c r="MYA869" s="206"/>
      <c r="MYB869" s="206"/>
      <c r="MYC869" s="206"/>
      <c r="MYD869" s="206"/>
      <c r="MYE869" s="206"/>
      <c r="MYF869" s="206"/>
      <c r="MYG869" s="206"/>
      <c r="MYH869" s="206"/>
      <c r="MYI869" s="206"/>
      <c r="MYJ869" s="206"/>
      <c r="MYK869" s="206"/>
      <c r="MYL869" s="206"/>
      <c r="MYM869" s="206"/>
      <c r="MYN869" s="206"/>
      <c r="MYO869" s="206"/>
      <c r="MYP869" s="206"/>
      <c r="MYQ869" s="206"/>
      <c r="MYR869" s="206"/>
      <c r="MYS869" s="206"/>
      <c r="MYT869" s="206"/>
      <c r="MYU869" s="206"/>
      <c r="MYV869" s="206"/>
      <c r="MYW869" s="206"/>
      <c r="MYX869" s="206"/>
      <c r="MYY869" s="206"/>
      <c r="MYZ869" s="206"/>
      <c r="MZA869" s="206"/>
      <c r="MZB869" s="206"/>
      <c r="MZC869" s="206"/>
      <c r="MZD869" s="206"/>
      <c r="MZE869" s="206"/>
      <c r="MZF869" s="206"/>
      <c r="MZG869" s="206"/>
      <c r="MZH869" s="206"/>
      <c r="MZI869" s="206"/>
      <c r="MZJ869" s="206"/>
      <c r="MZK869" s="206"/>
      <c r="MZL869" s="206"/>
      <c r="MZM869" s="206"/>
      <c r="MZN869" s="206"/>
      <c r="MZO869" s="206"/>
      <c r="MZP869" s="206"/>
      <c r="MZQ869" s="206"/>
      <c r="MZR869" s="206"/>
      <c r="MZS869" s="206"/>
      <c r="MZT869" s="206"/>
      <c r="MZU869" s="206"/>
      <c r="MZV869" s="206"/>
      <c r="MZW869" s="206"/>
      <c r="MZX869" s="206"/>
      <c r="MZY869" s="206"/>
      <c r="MZZ869" s="206"/>
      <c r="NAA869" s="206"/>
      <c r="NAB869" s="206"/>
      <c r="NAC869" s="206"/>
      <c r="NAD869" s="206"/>
      <c r="NAE869" s="206"/>
      <c r="NAF869" s="206"/>
      <c r="NAG869" s="206"/>
      <c r="NAH869" s="206"/>
      <c r="NAI869" s="206"/>
      <c r="NAJ869" s="206"/>
      <c r="NAK869" s="206"/>
      <c r="NAL869" s="206"/>
      <c r="NAM869" s="206"/>
      <c r="NAN869" s="206"/>
      <c r="NAO869" s="206"/>
      <c r="NAP869" s="206"/>
      <c r="NAQ869" s="206"/>
      <c r="NAR869" s="206"/>
      <c r="NAS869" s="206"/>
      <c r="NAT869" s="206"/>
      <c r="NAU869" s="206"/>
      <c r="NAV869" s="206"/>
      <c r="NAW869" s="206"/>
      <c r="NAX869" s="206"/>
      <c r="NAY869" s="206"/>
      <c r="NAZ869" s="206"/>
      <c r="NBA869" s="206"/>
      <c r="NBB869" s="206"/>
      <c r="NBC869" s="206"/>
      <c r="NBD869" s="206"/>
      <c r="NBE869" s="206"/>
      <c r="NBF869" s="206"/>
      <c r="NBG869" s="206"/>
      <c r="NBH869" s="206"/>
      <c r="NBI869" s="206"/>
      <c r="NBJ869" s="206"/>
      <c r="NBK869" s="206"/>
      <c r="NBL869" s="206"/>
      <c r="NBM869" s="206"/>
      <c r="NBN869" s="206"/>
      <c r="NBO869" s="206"/>
      <c r="NBP869" s="206"/>
      <c r="NBQ869" s="206"/>
      <c r="NBR869" s="206"/>
      <c r="NBS869" s="206"/>
      <c r="NBT869" s="206"/>
      <c r="NBU869" s="206"/>
      <c r="NBV869" s="206"/>
      <c r="NBW869" s="206"/>
      <c r="NBX869" s="206"/>
      <c r="NBY869" s="206"/>
      <c r="NBZ869" s="206"/>
      <c r="NCA869" s="206"/>
      <c r="NCB869" s="206"/>
      <c r="NCC869" s="206"/>
      <c r="NCD869" s="206"/>
      <c r="NCE869" s="206"/>
      <c r="NCF869" s="206"/>
      <c r="NCG869" s="206"/>
      <c r="NCH869" s="206"/>
      <c r="NCI869" s="206"/>
      <c r="NCJ869" s="206"/>
      <c r="NCK869" s="206"/>
      <c r="NCL869" s="206"/>
      <c r="NCM869" s="206"/>
      <c r="NCN869" s="206"/>
      <c r="NCO869" s="206"/>
      <c r="NCP869" s="206"/>
      <c r="NCQ869" s="206"/>
      <c r="NCR869" s="206"/>
      <c r="NCS869" s="206"/>
      <c r="NCT869" s="206"/>
      <c r="NCU869" s="206"/>
      <c r="NCV869" s="206"/>
      <c r="NCW869" s="206"/>
      <c r="NCX869" s="206"/>
      <c r="NCY869" s="206"/>
      <c r="NCZ869" s="206"/>
      <c r="NDA869" s="206"/>
      <c r="NDB869" s="206"/>
      <c r="NDC869" s="206"/>
      <c r="NDD869" s="206"/>
      <c r="NDE869" s="206"/>
      <c r="NDF869" s="206"/>
      <c r="NDG869" s="206"/>
      <c r="NDH869" s="206"/>
      <c r="NDI869" s="206"/>
      <c r="NDJ869" s="206"/>
      <c r="NDK869" s="206"/>
      <c r="NDL869" s="206"/>
      <c r="NDM869" s="206"/>
      <c r="NDN869" s="206"/>
      <c r="NDO869" s="206"/>
      <c r="NDP869" s="206"/>
      <c r="NDQ869" s="206"/>
      <c r="NDR869" s="206"/>
      <c r="NDS869" s="206"/>
      <c r="NDT869" s="206"/>
      <c r="NDU869" s="206"/>
      <c r="NDV869" s="206"/>
      <c r="NDW869" s="206"/>
      <c r="NDX869" s="206"/>
      <c r="NDY869" s="206"/>
      <c r="NDZ869" s="206"/>
      <c r="NEA869" s="206"/>
      <c r="NEB869" s="206"/>
      <c r="NEC869" s="206"/>
      <c r="NED869" s="206"/>
      <c r="NEE869" s="206"/>
      <c r="NEF869" s="206"/>
      <c r="NEG869" s="206"/>
      <c r="NEH869" s="206"/>
      <c r="NEI869" s="206"/>
      <c r="NEJ869" s="206"/>
      <c r="NEK869" s="206"/>
      <c r="NEL869" s="206"/>
      <c r="NEM869" s="206"/>
      <c r="NEN869" s="206"/>
      <c r="NEO869" s="206"/>
      <c r="NEP869" s="206"/>
      <c r="NEQ869" s="206"/>
      <c r="NER869" s="206"/>
      <c r="NES869" s="206"/>
      <c r="NET869" s="206"/>
      <c r="NEU869" s="206"/>
      <c r="NEV869" s="206"/>
      <c r="NEW869" s="206"/>
      <c r="NEX869" s="206"/>
      <c r="NEY869" s="206"/>
      <c r="NEZ869" s="206"/>
      <c r="NFA869" s="206"/>
      <c r="NFB869" s="206"/>
      <c r="NFC869" s="206"/>
      <c r="NFD869" s="206"/>
      <c r="NFE869" s="206"/>
      <c r="NFF869" s="206"/>
      <c r="NFG869" s="206"/>
      <c r="NFH869" s="206"/>
      <c r="NFI869" s="206"/>
      <c r="NFJ869" s="206"/>
      <c r="NFK869" s="206"/>
      <c r="NFL869" s="206"/>
      <c r="NFM869" s="206"/>
      <c r="NFN869" s="206"/>
      <c r="NFO869" s="206"/>
      <c r="NFP869" s="206"/>
      <c r="NFQ869" s="206"/>
      <c r="NFR869" s="206"/>
      <c r="NFS869" s="206"/>
      <c r="NFT869" s="206"/>
      <c r="NFU869" s="206"/>
      <c r="NFV869" s="206"/>
      <c r="NFW869" s="206"/>
      <c r="NFX869" s="206"/>
      <c r="NFY869" s="206"/>
      <c r="NFZ869" s="206"/>
      <c r="NGA869" s="206"/>
      <c r="NGB869" s="206"/>
      <c r="NGC869" s="206"/>
      <c r="NGD869" s="206"/>
      <c r="NGE869" s="206"/>
      <c r="NGF869" s="206"/>
      <c r="NGG869" s="206"/>
      <c r="NGH869" s="206"/>
      <c r="NGI869" s="206"/>
      <c r="NGJ869" s="206"/>
      <c r="NGK869" s="206"/>
      <c r="NGL869" s="206"/>
      <c r="NGM869" s="206"/>
      <c r="NGN869" s="206"/>
      <c r="NGO869" s="206"/>
      <c r="NGP869" s="206"/>
      <c r="NGQ869" s="206"/>
      <c r="NGR869" s="206"/>
      <c r="NGS869" s="206"/>
      <c r="NGT869" s="206"/>
      <c r="NGU869" s="206"/>
      <c r="NGV869" s="206"/>
      <c r="NGW869" s="206"/>
      <c r="NGX869" s="206"/>
      <c r="NGY869" s="206"/>
      <c r="NGZ869" s="206"/>
      <c r="NHA869" s="206"/>
      <c r="NHB869" s="206"/>
      <c r="NHC869" s="206"/>
      <c r="NHD869" s="206"/>
      <c r="NHE869" s="206"/>
      <c r="NHF869" s="206"/>
      <c r="NHG869" s="206"/>
      <c r="NHH869" s="206"/>
      <c r="NHI869" s="206"/>
      <c r="NHJ869" s="206"/>
      <c r="NHK869" s="206"/>
      <c r="NHL869" s="206"/>
      <c r="NHM869" s="206"/>
      <c r="NHN869" s="206"/>
      <c r="NHO869" s="206"/>
      <c r="NHP869" s="206"/>
      <c r="NHQ869" s="206"/>
      <c r="NHR869" s="206"/>
      <c r="NHS869" s="206"/>
      <c r="NHT869" s="206"/>
      <c r="NHU869" s="206"/>
      <c r="NHV869" s="206"/>
      <c r="NHW869" s="206"/>
      <c r="NHX869" s="206"/>
      <c r="NHY869" s="206"/>
      <c r="NHZ869" s="206"/>
      <c r="NIA869" s="206"/>
      <c r="NIB869" s="206"/>
      <c r="NIC869" s="206"/>
      <c r="NID869" s="206"/>
      <c r="NIE869" s="206"/>
      <c r="NIF869" s="206"/>
      <c r="NIG869" s="206"/>
      <c r="NIH869" s="206"/>
      <c r="NII869" s="206"/>
      <c r="NIJ869" s="206"/>
      <c r="NIK869" s="206"/>
      <c r="NIL869" s="206"/>
      <c r="NIM869" s="206"/>
      <c r="NIN869" s="206"/>
      <c r="NIO869" s="206"/>
      <c r="NIP869" s="206"/>
      <c r="NIQ869" s="206"/>
      <c r="NIR869" s="206"/>
      <c r="NIS869" s="206"/>
      <c r="NIT869" s="206"/>
      <c r="NIU869" s="206"/>
      <c r="NIV869" s="206"/>
      <c r="NIW869" s="206"/>
      <c r="NIX869" s="206"/>
      <c r="NIY869" s="206"/>
      <c r="NIZ869" s="206"/>
      <c r="NJA869" s="206"/>
      <c r="NJB869" s="206"/>
      <c r="NJC869" s="206"/>
      <c r="NJD869" s="206"/>
      <c r="NJE869" s="206"/>
      <c r="NJF869" s="206"/>
      <c r="NJG869" s="206"/>
      <c r="NJH869" s="206"/>
      <c r="NJI869" s="206"/>
      <c r="NJJ869" s="206"/>
      <c r="NJK869" s="206"/>
      <c r="NJL869" s="206"/>
      <c r="NJM869" s="206"/>
      <c r="NJN869" s="206"/>
      <c r="NJO869" s="206"/>
      <c r="NJP869" s="206"/>
      <c r="NJQ869" s="206"/>
      <c r="NJR869" s="206"/>
      <c r="NJS869" s="206"/>
      <c r="NJT869" s="206"/>
      <c r="NJU869" s="206"/>
      <c r="NJV869" s="206"/>
      <c r="NJW869" s="206"/>
      <c r="NJX869" s="206"/>
      <c r="NJY869" s="206"/>
      <c r="NJZ869" s="206"/>
      <c r="NKA869" s="206"/>
      <c r="NKB869" s="206"/>
      <c r="NKC869" s="206"/>
      <c r="NKD869" s="206"/>
      <c r="NKE869" s="206"/>
      <c r="NKF869" s="206"/>
      <c r="NKG869" s="206"/>
      <c r="NKH869" s="206"/>
      <c r="NKI869" s="206"/>
      <c r="NKJ869" s="206"/>
      <c r="NKK869" s="206"/>
      <c r="NKL869" s="206"/>
      <c r="NKM869" s="206"/>
      <c r="NKN869" s="206"/>
      <c r="NKO869" s="206"/>
      <c r="NKP869" s="206"/>
      <c r="NKQ869" s="206"/>
      <c r="NKR869" s="206"/>
      <c r="NKS869" s="206"/>
      <c r="NKT869" s="206"/>
      <c r="NKU869" s="206"/>
      <c r="NKV869" s="206"/>
      <c r="NKW869" s="206"/>
      <c r="NKX869" s="206"/>
      <c r="NKY869" s="206"/>
      <c r="NKZ869" s="206"/>
      <c r="NLA869" s="206"/>
      <c r="NLB869" s="206"/>
      <c r="NLC869" s="206"/>
      <c r="NLD869" s="206"/>
      <c r="NLE869" s="206"/>
      <c r="NLF869" s="206"/>
      <c r="NLG869" s="206"/>
      <c r="NLH869" s="206"/>
      <c r="NLI869" s="206"/>
      <c r="NLJ869" s="206"/>
      <c r="NLK869" s="206"/>
      <c r="NLL869" s="206"/>
      <c r="NLM869" s="206"/>
      <c r="NLN869" s="206"/>
      <c r="NLO869" s="206"/>
      <c r="NLP869" s="206"/>
      <c r="NLQ869" s="206"/>
      <c r="NLR869" s="206"/>
      <c r="NLS869" s="206"/>
      <c r="NLT869" s="206"/>
      <c r="NLU869" s="206"/>
      <c r="NLV869" s="206"/>
      <c r="NLW869" s="206"/>
      <c r="NLX869" s="206"/>
      <c r="NLY869" s="206"/>
      <c r="NLZ869" s="206"/>
      <c r="NMA869" s="206"/>
      <c r="NMB869" s="206"/>
      <c r="NMC869" s="206"/>
      <c r="NMD869" s="206"/>
      <c r="NME869" s="206"/>
      <c r="NMF869" s="206"/>
      <c r="NMG869" s="206"/>
      <c r="NMH869" s="206"/>
      <c r="NMI869" s="206"/>
      <c r="NMJ869" s="206"/>
      <c r="NMK869" s="206"/>
      <c r="NML869" s="206"/>
      <c r="NMM869" s="206"/>
      <c r="NMN869" s="206"/>
      <c r="NMO869" s="206"/>
      <c r="NMP869" s="206"/>
      <c r="NMQ869" s="206"/>
      <c r="NMR869" s="206"/>
      <c r="NMS869" s="206"/>
      <c r="NMT869" s="206"/>
      <c r="NMU869" s="206"/>
      <c r="NMV869" s="206"/>
      <c r="NMW869" s="206"/>
      <c r="NMX869" s="206"/>
      <c r="NMY869" s="206"/>
      <c r="NMZ869" s="206"/>
      <c r="NNA869" s="206"/>
      <c r="NNB869" s="206"/>
      <c r="NNC869" s="206"/>
      <c r="NND869" s="206"/>
      <c r="NNE869" s="206"/>
      <c r="NNF869" s="206"/>
      <c r="NNG869" s="206"/>
      <c r="NNH869" s="206"/>
      <c r="NNI869" s="206"/>
      <c r="NNJ869" s="206"/>
      <c r="NNK869" s="206"/>
      <c r="NNL869" s="206"/>
      <c r="NNM869" s="206"/>
      <c r="NNN869" s="206"/>
      <c r="NNO869" s="206"/>
      <c r="NNP869" s="206"/>
      <c r="NNQ869" s="206"/>
      <c r="NNR869" s="206"/>
      <c r="NNS869" s="206"/>
      <c r="NNT869" s="206"/>
      <c r="NNU869" s="206"/>
      <c r="NNV869" s="206"/>
      <c r="NNW869" s="206"/>
      <c r="NNX869" s="206"/>
      <c r="NNY869" s="206"/>
      <c r="NNZ869" s="206"/>
      <c r="NOA869" s="206"/>
      <c r="NOB869" s="206"/>
      <c r="NOC869" s="206"/>
      <c r="NOD869" s="206"/>
      <c r="NOE869" s="206"/>
      <c r="NOF869" s="206"/>
      <c r="NOG869" s="206"/>
      <c r="NOH869" s="206"/>
      <c r="NOI869" s="206"/>
      <c r="NOJ869" s="206"/>
      <c r="NOK869" s="206"/>
      <c r="NOL869" s="206"/>
      <c r="NOM869" s="206"/>
      <c r="NON869" s="206"/>
      <c r="NOO869" s="206"/>
      <c r="NOP869" s="206"/>
      <c r="NOQ869" s="206"/>
      <c r="NOR869" s="206"/>
      <c r="NOS869" s="206"/>
      <c r="NOT869" s="206"/>
      <c r="NOU869" s="206"/>
      <c r="NOV869" s="206"/>
      <c r="NOW869" s="206"/>
      <c r="NOX869" s="206"/>
      <c r="NOY869" s="206"/>
      <c r="NOZ869" s="206"/>
      <c r="NPA869" s="206"/>
      <c r="NPB869" s="206"/>
      <c r="NPC869" s="206"/>
      <c r="NPD869" s="206"/>
      <c r="NPE869" s="206"/>
      <c r="NPF869" s="206"/>
      <c r="NPG869" s="206"/>
      <c r="NPH869" s="206"/>
      <c r="NPI869" s="206"/>
      <c r="NPJ869" s="206"/>
      <c r="NPK869" s="206"/>
      <c r="NPL869" s="206"/>
      <c r="NPM869" s="206"/>
      <c r="NPN869" s="206"/>
      <c r="NPO869" s="206"/>
      <c r="NPP869" s="206"/>
      <c r="NPQ869" s="206"/>
      <c r="NPR869" s="206"/>
      <c r="NPS869" s="206"/>
      <c r="NPT869" s="206"/>
      <c r="NPU869" s="206"/>
      <c r="NPV869" s="206"/>
      <c r="NPW869" s="206"/>
      <c r="NPX869" s="206"/>
      <c r="NPY869" s="206"/>
      <c r="NPZ869" s="206"/>
      <c r="NQA869" s="206"/>
      <c r="NQB869" s="206"/>
      <c r="NQC869" s="206"/>
      <c r="NQD869" s="206"/>
      <c r="NQE869" s="206"/>
      <c r="NQF869" s="206"/>
      <c r="NQG869" s="206"/>
      <c r="NQH869" s="206"/>
      <c r="NQI869" s="206"/>
      <c r="NQJ869" s="206"/>
      <c r="NQK869" s="206"/>
      <c r="NQL869" s="206"/>
      <c r="NQM869" s="206"/>
      <c r="NQN869" s="206"/>
      <c r="NQO869" s="206"/>
      <c r="NQP869" s="206"/>
      <c r="NQQ869" s="206"/>
      <c r="NQR869" s="206"/>
      <c r="NQS869" s="206"/>
      <c r="NQT869" s="206"/>
      <c r="NQU869" s="206"/>
      <c r="NQV869" s="206"/>
      <c r="NQW869" s="206"/>
      <c r="NQX869" s="206"/>
      <c r="NQY869" s="206"/>
      <c r="NQZ869" s="206"/>
      <c r="NRA869" s="206"/>
      <c r="NRB869" s="206"/>
      <c r="NRC869" s="206"/>
      <c r="NRD869" s="206"/>
      <c r="NRE869" s="206"/>
      <c r="NRF869" s="206"/>
      <c r="NRG869" s="206"/>
      <c r="NRH869" s="206"/>
      <c r="NRI869" s="206"/>
      <c r="NRJ869" s="206"/>
      <c r="NRK869" s="206"/>
      <c r="NRL869" s="206"/>
      <c r="NRM869" s="206"/>
      <c r="NRN869" s="206"/>
      <c r="NRO869" s="206"/>
      <c r="NRP869" s="206"/>
      <c r="NRQ869" s="206"/>
      <c r="NRR869" s="206"/>
      <c r="NRS869" s="206"/>
      <c r="NRT869" s="206"/>
      <c r="NRU869" s="206"/>
      <c r="NRV869" s="206"/>
      <c r="NRW869" s="206"/>
      <c r="NRX869" s="206"/>
      <c r="NRY869" s="206"/>
      <c r="NRZ869" s="206"/>
      <c r="NSA869" s="206"/>
      <c r="NSB869" s="206"/>
      <c r="NSC869" s="206"/>
      <c r="NSD869" s="206"/>
      <c r="NSE869" s="206"/>
      <c r="NSF869" s="206"/>
      <c r="NSG869" s="206"/>
      <c r="NSH869" s="206"/>
      <c r="NSI869" s="206"/>
      <c r="NSJ869" s="206"/>
      <c r="NSK869" s="206"/>
      <c r="NSL869" s="206"/>
      <c r="NSM869" s="206"/>
      <c r="NSN869" s="206"/>
      <c r="NSO869" s="206"/>
      <c r="NSP869" s="206"/>
      <c r="NSQ869" s="206"/>
      <c r="NSR869" s="206"/>
      <c r="NSS869" s="206"/>
      <c r="NST869" s="206"/>
      <c r="NSU869" s="206"/>
      <c r="NSV869" s="206"/>
      <c r="NSW869" s="206"/>
      <c r="NSX869" s="206"/>
      <c r="NSY869" s="206"/>
      <c r="NSZ869" s="206"/>
      <c r="NTA869" s="206"/>
      <c r="NTB869" s="206"/>
      <c r="NTC869" s="206"/>
      <c r="NTD869" s="206"/>
      <c r="NTE869" s="206"/>
      <c r="NTF869" s="206"/>
      <c r="NTG869" s="206"/>
      <c r="NTH869" s="206"/>
      <c r="NTI869" s="206"/>
      <c r="NTJ869" s="206"/>
      <c r="NTK869" s="206"/>
      <c r="NTL869" s="206"/>
      <c r="NTM869" s="206"/>
      <c r="NTN869" s="206"/>
      <c r="NTO869" s="206"/>
      <c r="NTP869" s="206"/>
      <c r="NTQ869" s="206"/>
      <c r="NTR869" s="206"/>
      <c r="NTS869" s="206"/>
      <c r="NTT869" s="206"/>
      <c r="NTU869" s="206"/>
      <c r="NTV869" s="206"/>
      <c r="NTW869" s="206"/>
      <c r="NTX869" s="206"/>
      <c r="NTY869" s="206"/>
      <c r="NTZ869" s="206"/>
      <c r="NUA869" s="206"/>
      <c r="NUB869" s="206"/>
      <c r="NUC869" s="206"/>
      <c r="NUD869" s="206"/>
      <c r="NUE869" s="206"/>
      <c r="NUF869" s="206"/>
      <c r="NUG869" s="206"/>
      <c r="NUH869" s="206"/>
      <c r="NUI869" s="206"/>
      <c r="NUJ869" s="206"/>
      <c r="NUK869" s="206"/>
      <c r="NUL869" s="206"/>
      <c r="NUM869" s="206"/>
      <c r="NUN869" s="206"/>
      <c r="NUO869" s="206"/>
      <c r="NUP869" s="206"/>
      <c r="NUQ869" s="206"/>
      <c r="NUR869" s="206"/>
      <c r="NUS869" s="206"/>
      <c r="NUT869" s="206"/>
      <c r="NUU869" s="206"/>
      <c r="NUV869" s="206"/>
      <c r="NUW869" s="206"/>
      <c r="NUX869" s="206"/>
      <c r="NUY869" s="206"/>
      <c r="NUZ869" s="206"/>
      <c r="NVA869" s="206"/>
      <c r="NVB869" s="206"/>
      <c r="NVC869" s="206"/>
      <c r="NVD869" s="206"/>
      <c r="NVE869" s="206"/>
      <c r="NVF869" s="206"/>
      <c r="NVG869" s="206"/>
      <c r="NVH869" s="206"/>
      <c r="NVI869" s="206"/>
      <c r="NVJ869" s="206"/>
      <c r="NVK869" s="206"/>
      <c r="NVL869" s="206"/>
      <c r="NVM869" s="206"/>
      <c r="NVN869" s="206"/>
      <c r="NVO869" s="206"/>
      <c r="NVP869" s="206"/>
      <c r="NVQ869" s="206"/>
      <c r="NVR869" s="206"/>
      <c r="NVS869" s="206"/>
      <c r="NVT869" s="206"/>
      <c r="NVU869" s="206"/>
      <c r="NVV869" s="206"/>
      <c r="NVW869" s="206"/>
      <c r="NVX869" s="206"/>
      <c r="NVY869" s="206"/>
      <c r="NVZ869" s="206"/>
      <c r="NWA869" s="206"/>
      <c r="NWB869" s="206"/>
      <c r="NWC869" s="206"/>
      <c r="NWD869" s="206"/>
      <c r="NWE869" s="206"/>
      <c r="NWF869" s="206"/>
      <c r="NWG869" s="206"/>
      <c r="NWH869" s="206"/>
      <c r="NWI869" s="206"/>
      <c r="NWJ869" s="206"/>
      <c r="NWK869" s="206"/>
      <c r="NWL869" s="206"/>
      <c r="NWM869" s="206"/>
      <c r="NWN869" s="206"/>
      <c r="NWO869" s="206"/>
      <c r="NWP869" s="206"/>
      <c r="NWQ869" s="206"/>
      <c r="NWR869" s="206"/>
      <c r="NWS869" s="206"/>
      <c r="NWT869" s="206"/>
      <c r="NWU869" s="206"/>
      <c r="NWV869" s="206"/>
      <c r="NWW869" s="206"/>
      <c r="NWX869" s="206"/>
      <c r="NWY869" s="206"/>
      <c r="NWZ869" s="206"/>
      <c r="NXA869" s="206"/>
      <c r="NXB869" s="206"/>
      <c r="NXC869" s="206"/>
      <c r="NXD869" s="206"/>
      <c r="NXE869" s="206"/>
      <c r="NXF869" s="206"/>
      <c r="NXG869" s="206"/>
      <c r="NXH869" s="206"/>
      <c r="NXI869" s="206"/>
      <c r="NXJ869" s="206"/>
      <c r="NXK869" s="206"/>
      <c r="NXL869" s="206"/>
      <c r="NXM869" s="206"/>
      <c r="NXN869" s="206"/>
      <c r="NXO869" s="206"/>
      <c r="NXP869" s="206"/>
      <c r="NXQ869" s="206"/>
      <c r="NXR869" s="206"/>
      <c r="NXS869" s="206"/>
      <c r="NXT869" s="206"/>
      <c r="NXU869" s="206"/>
      <c r="NXV869" s="206"/>
      <c r="NXW869" s="206"/>
      <c r="NXX869" s="206"/>
      <c r="NXY869" s="206"/>
      <c r="NXZ869" s="206"/>
      <c r="NYA869" s="206"/>
      <c r="NYB869" s="206"/>
      <c r="NYC869" s="206"/>
      <c r="NYD869" s="206"/>
      <c r="NYE869" s="206"/>
      <c r="NYF869" s="206"/>
      <c r="NYG869" s="206"/>
      <c r="NYH869" s="206"/>
      <c r="NYI869" s="206"/>
      <c r="NYJ869" s="206"/>
      <c r="NYK869" s="206"/>
      <c r="NYL869" s="206"/>
      <c r="NYM869" s="206"/>
      <c r="NYN869" s="206"/>
      <c r="NYO869" s="206"/>
      <c r="NYP869" s="206"/>
      <c r="NYQ869" s="206"/>
      <c r="NYR869" s="206"/>
      <c r="NYS869" s="206"/>
      <c r="NYT869" s="206"/>
      <c r="NYU869" s="206"/>
      <c r="NYV869" s="206"/>
      <c r="NYW869" s="206"/>
      <c r="NYX869" s="206"/>
      <c r="NYY869" s="206"/>
      <c r="NYZ869" s="206"/>
      <c r="NZA869" s="206"/>
      <c r="NZB869" s="206"/>
      <c r="NZC869" s="206"/>
      <c r="NZD869" s="206"/>
      <c r="NZE869" s="206"/>
      <c r="NZF869" s="206"/>
      <c r="NZG869" s="206"/>
      <c r="NZH869" s="206"/>
      <c r="NZI869" s="206"/>
      <c r="NZJ869" s="206"/>
      <c r="NZK869" s="206"/>
      <c r="NZL869" s="206"/>
      <c r="NZM869" s="206"/>
      <c r="NZN869" s="206"/>
      <c r="NZO869" s="206"/>
      <c r="NZP869" s="206"/>
      <c r="NZQ869" s="206"/>
      <c r="NZR869" s="206"/>
      <c r="NZS869" s="206"/>
      <c r="NZT869" s="206"/>
      <c r="NZU869" s="206"/>
      <c r="NZV869" s="206"/>
      <c r="NZW869" s="206"/>
      <c r="NZX869" s="206"/>
      <c r="NZY869" s="206"/>
      <c r="NZZ869" s="206"/>
      <c r="OAA869" s="206"/>
      <c r="OAB869" s="206"/>
      <c r="OAC869" s="206"/>
      <c r="OAD869" s="206"/>
      <c r="OAE869" s="206"/>
      <c r="OAF869" s="206"/>
      <c r="OAG869" s="206"/>
      <c r="OAH869" s="206"/>
      <c r="OAI869" s="206"/>
      <c r="OAJ869" s="206"/>
      <c r="OAK869" s="206"/>
      <c r="OAL869" s="206"/>
      <c r="OAM869" s="206"/>
      <c r="OAN869" s="206"/>
      <c r="OAO869" s="206"/>
      <c r="OAP869" s="206"/>
      <c r="OAQ869" s="206"/>
      <c r="OAR869" s="206"/>
      <c r="OAS869" s="206"/>
      <c r="OAT869" s="206"/>
      <c r="OAU869" s="206"/>
      <c r="OAV869" s="206"/>
      <c r="OAW869" s="206"/>
      <c r="OAX869" s="206"/>
      <c r="OAY869" s="206"/>
      <c r="OAZ869" s="206"/>
      <c r="OBA869" s="206"/>
      <c r="OBB869" s="206"/>
      <c r="OBC869" s="206"/>
      <c r="OBD869" s="206"/>
      <c r="OBE869" s="206"/>
      <c r="OBF869" s="206"/>
      <c r="OBG869" s="206"/>
      <c r="OBH869" s="206"/>
      <c r="OBI869" s="206"/>
      <c r="OBJ869" s="206"/>
      <c r="OBK869" s="206"/>
      <c r="OBL869" s="206"/>
      <c r="OBM869" s="206"/>
      <c r="OBN869" s="206"/>
      <c r="OBO869" s="206"/>
      <c r="OBP869" s="206"/>
      <c r="OBQ869" s="206"/>
      <c r="OBR869" s="206"/>
      <c r="OBS869" s="206"/>
      <c r="OBT869" s="206"/>
      <c r="OBU869" s="206"/>
      <c r="OBV869" s="206"/>
      <c r="OBW869" s="206"/>
      <c r="OBX869" s="206"/>
      <c r="OBY869" s="206"/>
      <c r="OBZ869" s="206"/>
      <c r="OCA869" s="206"/>
      <c r="OCB869" s="206"/>
      <c r="OCC869" s="206"/>
      <c r="OCD869" s="206"/>
      <c r="OCE869" s="206"/>
      <c r="OCF869" s="206"/>
      <c r="OCG869" s="206"/>
      <c r="OCH869" s="206"/>
      <c r="OCI869" s="206"/>
      <c r="OCJ869" s="206"/>
      <c r="OCK869" s="206"/>
      <c r="OCL869" s="206"/>
      <c r="OCM869" s="206"/>
      <c r="OCN869" s="206"/>
      <c r="OCO869" s="206"/>
      <c r="OCP869" s="206"/>
      <c r="OCQ869" s="206"/>
      <c r="OCR869" s="206"/>
      <c r="OCS869" s="206"/>
      <c r="OCT869" s="206"/>
      <c r="OCU869" s="206"/>
      <c r="OCV869" s="206"/>
      <c r="OCW869" s="206"/>
      <c r="OCX869" s="206"/>
      <c r="OCY869" s="206"/>
      <c r="OCZ869" s="206"/>
      <c r="ODA869" s="206"/>
      <c r="ODB869" s="206"/>
      <c r="ODC869" s="206"/>
      <c r="ODD869" s="206"/>
      <c r="ODE869" s="206"/>
      <c r="ODF869" s="206"/>
      <c r="ODG869" s="206"/>
      <c r="ODH869" s="206"/>
      <c r="ODI869" s="206"/>
      <c r="ODJ869" s="206"/>
      <c r="ODK869" s="206"/>
      <c r="ODL869" s="206"/>
      <c r="ODM869" s="206"/>
      <c r="ODN869" s="206"/>
      <c r="ODO869" s="206"/>
      <c r="ODP869" s="206"/>
      <c r="ODQ869" s="206"/>
      <c r="ODR869" s="206"/>
      <c r="ODS869" s="206"/>
      <c r="ODT869" s="206"/>
      <c r="ODU869" s="206"/>
      <c r="ODV869" s="206"/>
      <c r="ODW869" s="206"/>
      <c r="ODX869" s="206"/>
      <c r="ODY869" s="206"/>
      <c r="ODZ869" s="206"/>
      <c r="OEA869" s="206"/>
      <c r="OEB869" s="206"/>
      <c r="OEC869" s="206"/>
      <c r="OED869" s="206"/>
      <c r="OEE869" s="206"/>
      <c r="OEF869" s="206"/>
      <c r="OEG869" s="206"/>
      <c r="OEH869" s="206"/>
      <c r="OEI869" s="206"/>
      <c r="OEJ869" s="206"/>
      <c r="OEK869" s="206"/>
      <c r="OEL869" s="206"/>
      <c r="OEM869" s="206"/>
      <c r="OEN869" s="206"/>
      <c r="OEO869" s="206"/>
      <c r="OEP869" s="206"/>
      <c r="OEQ869" s="206"/>
      <c r="OER869" s="206"/>
      <c r="OES869" s="206"/>
      <c r="OET869" s="206"/>
      <c r="OEU869" s="206"/>
      <c r="OEV869" s="206"/>
      <c r="OEW869" s="206"/>
      <c r="OEX869" s="206"/>
      <c r="OEY869" s="206"/>
      <c r="OEZ869" s="206"/>
      <c r="OFA869" s="206"/>
      <c r="OFB869" s="206"/>
      <c r="OFC869" s="206"/>
      <c r="OFD869" s="206"/>
      <c r="OFE869" s="206"/>
      <c r="OFF869" s="206"/>
      <c r="OFG869" s="206"/>
      <c r="OFH869" s="206"/>
      <c r="OFI869" s="206"/>
      <c r="OFJ869" s="206"/>
      <c r="OFK869" s="206"/>
      <c r="OFL869" s="206"/>
      <c r="OFM869" s="206"/>
      <c r="OFN869" s="206"/>
      <c r="OFO869" s="206"/>
      <c r="OFP869" s="206"/>
      <c r="OFQ869" s="206"/>
      <c r="OFR869" s="206"/>
      <c r="OFS869" s="206"/>
      <c r="OFT869" s="206"/>
      <c r="OFU869" s="206"/>
      <c r="OFV869" s="206"/>
      <c r="OFW869" s="206"/>
      <c r="OFX869" s="206"/>
      <c r="OFY869" s="206"/>
      <c r="OFZ869" s="206"/>
      <c r="OGA869" s="206"/>
      <c r="OGB869" s="206"/>
      <c r="OGC869" s="206"/>
      <c r="OGD869" s="206"/>
      <c r="OGE869" s="206"/>
      <c r="OGF869" s="206"/>
      <c r="OGG869" s="206"/>
      <c r="OGH869" s="206"/>
      <c r="OGI869" s="206"/>
      <c r="OGJ869" s="206"/>
      <c r="OGK869" s="206"/>
      <c r="OGL869" s="206"/>
      <c r="OGM869" s="206"/>
      <c r="OGN869" s="206"/>
      <c r="OGO869" s="206"/>
      <c r="OGP869" s="206"/>
      <c r="OGQ869" s="206"/>
      <c r="OGR869" s="206"/>
      <c r="OGS869" s="206"/>
      <c r="OGT869" s="206"/>
      <c r="OGU869" s="206"/>
      <c r="OGV869" s="206"/>
      <c r="OGW869" s="206"/>
      <c r="OGX869" s="206"/>
      <c r="OGY869" s="206"/>
      <c r="OGZ869" s="206"/>
      <c r="OHA869" s="206"/>
      <c r="OHB869" s="206"/>
      <c r="OHC869" s="206"/>
      <c r="OHD869" s="206"/>
      <c r="OHE869" s="206"/>
      <c r="OHF869" s="206"/>
      <c r="OHG869" s="206"/>
      <c r="OHH869" s="206"/>
      <c r="OHI869" s="206"/>
      <c r="OHJ869" s="206"/>
      <c r="OHK869" s="206"/>
      <c r="OHL869" s="206"/>
      <c r="OHM869" s="206"/>
      <c r="OHN869" s="206"/>
      <c r="OHO869" s="206"/>
      <c r="OHP869" s="206"/>
      <c r="OHQ869" s="206"/>
      <c r="OHR869" s="206"/>
      <c r="OHS869" s="206"/>
      <c r="OHT869" s="206"/>
      <c r="OHU869" s="206"/>
      <c r="OHV869" s="206"/>
      <c r="OHW869" s="206"/>
      <c r="OHX869" s="206"/>
      <c r="OHY869" s="206"/>
      <c r="OHZ869" s="206"/>
      <c r="OIA869" s="206"/>
      <c r="OIB869" s="206"/>
      <c r="OIC869" s="206"/>
      <c r="OID869" s="206"/>
      <c r="OIE869" s="206"/>
      <c r="OIF869" s="206"/>
      <c r="OIG869" s="206"/>
      <c r="OIH869" s="206"/>
      <c r="OII869" s="206"/>
      <c r="OIJ869" s="206"/>
      <c r="OIK869" s="206"/>
      <c r="OIL869" s="206"/>
      <c r="OIM869" s="206"/>
      <c r="OIN869" s="206"/>
      <c r="OIO869" s="206"/>
      <c r="OIP869" s="206"/>
      <c r="OIQ869" s="206"/>
      <c r="OIR869" s="206"/>
      <c r="OIS869" s="206"/>
      <c r="OIT869" s="206"/>
      <c r="OIU869" s="206"/>
      <c r="OIV869" s="206"/>
      <c r="OIW869" s="206"/>
      <c r="OIX869" s="206"/>
      <c r="OIY869" s="206"/>
      <c r="OIZ869" s="206"/>
      <c r="OJA869" s="206"/>
      <c r="OJB869" s="206"/>
      <c r="OJC869" s="206"/>
      <c r="OJD869" s="206"/>
      <c r="OJE869" s="206"/>
      <c r="OJF869" s="206"/>
      <c r="OJG869" s="206"/>
      <c r="OJH869" s="206"/>
      <c r="OJI869" s="206"/>
      <c r="OJJ869" s="206"/>
      <c r="OJK869" s="206"/>
      <c r="OJL869" s="206"/>
      <c r="OJM869" s="206"/>
      <c r="OJN869" s="206"/>
      <c r="OJO869" s="206"/>
      <c r="OJP869" s="206"/>
      <c r="OJQ869" s="206"/>
      <c r="OJR869" s="206"/>
      <c r="OJS869" s="206"/>
      <c r="OJT869" s="206"/>
      <c r="OJU869" s="206"/>
      <c r="OJV869" s="206"/>
      <c r="OJW869" s="206"/>
      <c r="OJX869" s="206"/>
      <c r="OJY869" s="206"/>
      <c r="OJZ869" s="206"/>
      <c r="OKA869" s="206"/>
      <c r="OKB869" s="206"/>
      <c r="OKC869" s="206"/>
      <c r="OKD869" s="206"/>
      <c r="OKE869" s="206"/>
      <c r="OKF869" s="206"/>
      <c r="OKG869" s="206"/>
      <c r="OKH869" s="206"/>
      <c r="OKI869" s="206"/>
      <c r="OKJ869" s="206"/>
      <c r="OKK869" s="206"/>
      <c r="OKL869" s="206"/>
      <c r="OKM869" s="206"/>
      <c r="OKN869" s="206"/>
      <c r="OKO869" s="206"/>
      <c r="OKP869" s="206"/>
      <c r="OKQ869" s="206"/>
      <c r="OKR869" s="206"/>
      <c r="OKS869" s="206"/>
      <c r="OKT869" s="206"/>
      <c r="OKU869" s="206"/>
      <c r="OKV869" s="206"/>
      <c r="OKW869" s="206"/>
      <c r="OKX869" s="206"/>
      <c r="OKY869" s="206"/>
      <c r="OKZ869" s="206"/>
      <c r="OLA869" s="206"/>
      <c r="OLB869" s="206"/>
      <c r="OLC869" s="206"/>
      <c r="OLD869" s="206"/>
      <c r="OLE869" s="206"/>
      <c r="OLF869" s="206"/>
      <c r="OLG869" s="206"/>
      <c r="OLH869" s="206"/>
      <c r="OLI869" s="206"/>
      <c r="OLJ869" s="206"/>
      <c r="OLK869" s="206"/>
      <c r="OLL869" s="206"/>
      <c r="OLM869" s="206"/>
      <c r="OLN869" s="206"/>
      <c r="OLO869" s="206"/>
      <c r="OLP869" s="206"/>
      <c r="OLQ869" s="206"/>
      <c r="OLR869" s="206"/>
      <c r="OLS869" s="206"/>
      <c r="OLT869" s="206"/>
      <c r="OLU869" s="206"/>
      <c r="OLV869" s="206"/>
      <c r="OLW869" s="206"/>
      <c r="OLX869" s="206"/>
      <c r="OLY869" s="206"/>
      <c r="OLZ869" s="206"/>
      <c r="OMA869" s="206"/>
      <c r="OMB869" s="206"/>
      <c r="OMC869" s="206"/>
      <c r="OMD869" s="206"/>
      <c r="OME869" s="206"/>
      <c r="OMF869" s="206"/>
      <c r="OMG869" s="206"/>
      <c r="OMH869" s="206"/>
      <c r="OMI869" s="206"/>
      <c r="OMJ869" s="206"/>
      <c r="OMK869" s="206"/>
      <c r="OML869" s="206"/>
      <c r="OMM869" s="206"/>
      <c r="OMN869" s="206"/>
      <c r="OMO869" s="206"/>
      <c r="OMP869" s="206"/>
      <c r="OMQ869" s="206"/>
      <c r="OMR869" s="206"/>
      <c r="OMS869" s="206"/>
      <c r="OMT869" s="206"/>
      <c r="OMU869" s="206"/>
      <c r="OMV869" s="206"/>
      <c r="OMW869" s="206"/>
      <c r="OMX869" s="206"/>
      <c r="OMY869" s="206"/>
      <c r="OMZ869" s="206"/>
      <c r="ONA869" s="206"/>
      <c r="ONB869" s="206"/>
      <c r="ONC869" s="206"/>
      <c r="OND869" s="206"/>
      <c r="ONE869" s="206"/>
      <c r="ONF869" s="206"/>
      <c r="ONG869" s="206"/>
      <c r="ONH869" s="206"/>
      <c r="ONI869" s="206"/>
      <c r="ONJ869" s="206"/>
      <c r="ONK869" s="206"/>
      <c r="ONL869" s="206"/>
      <c r="ONM869" s="206"/>
      <c r="ONN869" s="206"/>
      <c r="ONO869" s="206"/>
      <c r="ONP869" s="206"/>
      <c r="ONQ869" s="206"/>
      <c r="ONR869" s="206"/>
      <c r="ONS869" s="206"/>
      <c r="ONT869" s="206"/>
      <c r="ONU869" s="206"/>
      <c r="ONV869" s="206"/>
      <c r="ONW869" s="206"/>
      <c r="ONX869" s="206"/>
      <c r="ONY869" s="206"/>
      <c r="ONZ869" s="206"/>
      <c r="OOA869" s="206"/>
      <c r="OOB869" s="206"/>
      <c r="OOC869" s="206"/>
      <c r="OOD869" s="206"/>
      <c r="OOE869" s="206"/>
      <c r="OOF869" s="206"/>
      <c r="OOG869" s="206"/>
      <c r="OOH869" s="206"/>
      <c r="OOI869" s="206"/>
      <c r="OOJ869" s="206"/>
      <c r="OOK869" s="206"/>
      <c r="OOL869" s="206"/>
      <c r="OOM869" s="206"/>
      <c r="OON869" s="206"/>
      <c r="OOO869" s="206"/>
      <c r="OOP869" s="206"/>
      <c r="OOQ869" s="206"/>
      <c r="OOR869" s="206"/>
      <c r="OOS869" s="206"/>
      <c r="OOT869" s="206"/>
      <c r="OOU869" s="206"/>
      <c r="OOV869" s="206"/>
      <c r="OOW869" s="206"/>
      <c r="OOX869" s="206"/>
      <c r="OOY869" s="206"/>
      <c r="OOZ869" s="206"/>
      <c r="OPA869" s="206"/>
      <c r="OPB869" s="206"/>
      <c r="OPC869" s="206"/>
      <c r="OPD869" s="206"/>
      <c r="OPE869" s="206"/>
      <c r="OPF869" s="206"/>
      <c r="OPG869" s="206"/>
      <c r="OPH869" s="206"/>
      <c r="OPI869" s="206"/>
      <c r="OPJ869" s="206"/>
      <c r="OPK869" s="206"/>
      <c r="OPL869" s="206"/>
      <c r="OPM869" s="206"/>
      <c r="OPN869" s="206"/>
      <c r="OPO869" s="206"/>
      <c r="OPP869" s="206"/>
      <c r="OPQ869" s="206"/>
      <c r="OPR869" s="206"/>
      <c r="OPS869" s="206"/>
      <c r="OPT869" s="206"/>
      <c r="OPU869" s="206"/>
      <c r="OPV869" s="206"/>
      <c r="OPW869" s="206"/>
      <c r="OPX869" s="206"/>
      <c r="OPY869" s="206"/>
      <c r="OPZ869" s="206"/>
      <c r="OQA869" s="206"/>
      <c r="OQB869" s="206"/>
      <c r="OQC869" s="206"/>
      <c r="OQD869" s="206"/>
      <c r="OQE869" s="206"/>
      <c r="OQF869" s="206"/>
      <c r="OQG869" s="206"/>
      <c r="OQH869" s="206"/>
      <c r="OQI869" s="206"/>
      <c r="OQJ869" s="206"/>
      <c r="OQK869" s="206"/>
      <c r="OQL869" s="206"/>
      <c r="OQM869" s="206"/>
      <c r="OQN869" s="206"/>
      <c r="OQO869" s="206"/>
      <c r="OQP869" s="206"/>
      <c r="OQQ869" s="206"/>
      <c r="OQR869" s="206"/>
      <c r="OQS869" s="206"/>
      <c r="OQT869" s="206"/>
      <c r="OQU869" s="206"/>
      <c r="OQV869" s="206"/>
      <c r="OQW869" s="206"/>
      <c r="OQX869" s="206"/>
      <c r="OQY869" s="206"/>
      <c r="OQZ869" s="206"/>
      <c r="ORA869" s="206"/>
      <c r="ORB869" s="206"/>
      <c r="ORC869" s="206"/>
      <c r="ORD869" s="206"/>
      <c r="ORE869" s="206"/>
      <c r="ORF869" s="206"/>
      <c r="ORG869" s="206"/>
      <c r="ORH869" s="206"/>
      <c r="ORI869" s="206"/>
      <c r="ORJ869" s="206"/>
      <c r="ORK869" s="206"/>
      <c r="ORL869" s="206"/>
      <c r="ORM869" s="206"/>
      <c r="ORN869" s="206"/>
      <c r="ORO869" s="206"/>
      <c r="ORP869" s="206"/>
      <c r="ORQ869" s="206"/>
      <c r="ORR869" s="206"/>
      <c r="ORS869" s="206"/>
      <c r="ORT869" s="206"/>
      <c r="ORU869" s="206"/>
      <c r="ORV869" s="206"/>
      <c r="ORW869" s="206"/>
      <c r="ORX869" s="206"/>
      <c r="ORY869" s="206"/>
      <c r="ORZ869" s="206"/>
      <c r="OSA869" s="206"/>
      <c r="OSB869" s="206"/>
      <c r="OSC869" s="206"/>
      <c r="OSD869" s="206"/>
      <c r="OSE869" s="206"/>
      <c r="OSF869" s="206"/>
      <c r="OSG869" s="206"/>
      <c r="OSH869" s="206"/>
      <c r="OSI869" s="206"/>
      <c r="OSJ869" s="206"/>
      <c r="OSK869" s="206"/>
      <c r="OSL869" s="206"/>
      <c r="OSM869" s="206"/>
      <c r="OSN869" s="206"/>
      <c r="OSO869" s="206"/>
      <c r="OSP869" s="206"/>
      <c r="OSQ869" s="206"/>
      <c r="OSR869" s="206"/>
      <c r="OSS869" s="206"/>
      <c r="OST869" s="206"/>
      <c r="OSU869" s="206"/>
      <c r="OSV869" s="206"/>
      <c r="OSW869" s="206"/>
      <c r="OSX869" s="206"/>
      <c r="OSY869" s="206"/>
      <c r="OSZ869" s="206"/>
      <c r="OTA869" s="206"/>
      <c r="OTB869" s="206"/>
      <c r="OTC869" s="206"/>
      <c r="OTD869" s="206"/>
      <c r="OTE869" s="206"/>
      <c r="OTF869" s="206"/>
      <c r="OTG869" s="206"/>
      <c r="OTH869" s="206"/>
      <c r="OTI869" s="206"/>
      <c r="OTJ869" s="206"/>
      <c r="OTK869" s="206"/>
      <c r="OTL869" s="206"/>
      <c r="OTM869" s="206"/>
      <c r="OTN869" s="206"/>
      <c r="OTO869" s="206"/>
      <c r="OTP869" s="206"/>
      <c r="OTQ869" s="206"/>
      <c r="OTR869" s="206"/>
      <c r="OTS869" s="206"/>
      <c r="OTT869" s="206"/>
      <c r="OTU869" s="206"/>
      <c r="OTV869" s="206"/>
      <c r="OTW869" s="206"/>
      <c r="OTX869" s="206"/>
      <c r="OTY869" s="206"/>
      <c r="OTZ869" s="206"/>
      <c r="OUA869" s="206"/>
      <c r="OUB869" s="206"/>
      <c r="OUC869" s="206"/>
      <c r="OUD869" s="206"/>
      <c r="OUE869" s="206"/>
      <c r="OUF869" s="206"/>
      <c r="OUG869" s="206"/>
      <c r="OUH869" s="206"/>
      <c r="OUI869" s="206"/>
      <c r="OUJ869" s="206"/>
      <c r="OUK869" s="206"/>
      <c r="OUL869" s="206"/>
      <c r="OUM869" s="206"/>
      <c r="OUN869" s="206"/>
      <c r="OUO869" s="206"/>
      <c r="OUP869" s="206"/>
      <c r="OUQ869" s="206"/>
      <c r="OUR869" s="206"/>
      <c r="OUS869" s="206"/>
      <c r="OUT869" s="206"/>
      <c r="OUU869" s="206"/>
      <c r="OUV869" s="206"/>
      <c r="OUW869" s="206"/>
      <c r="OUX869" s="206"/>
      <c r="OUY869" s="206"/>
      <c r="OUZ869" s="206"/>
      <c r="OVA869" s="206"/>
      <c r="OVB869" s="206"/>
      <c r="OVC869" s="206"/>
      <c r="OVD869" s="206"/>
      <c r="OVE869" s="206"/>
      <c r="OVF869" s="206"/>
      <c r="OVG869" s="206"/>
      <c r="OVH869" s="206"/>
      <c r="OVI869" s="206"/>
      <c r="OVJ869" s="206"/>
      <c r="OVK869" s="206"/>
      <c r="OVL869" s="206"/>
      <c r="OVM869" s="206"/>
      <c r="OVN869" s="206"/>
      <c r="OVO869" s="206"/>
      <c r="OVP869" s="206"/>
      <c r="OVQ869" s="206"/>
      <c r="OVR869" s="206"/>
      <c r="OVS869" s="206"/>
      <c r="OVT869" s="206"/>
      <c r="OVU869" s="206"/>
      <c r="OVV869" s="206"/>
      <c r="OVW869" s="206"/>
      <c r="OVX869" s="206"/>
      <c r="OVY869" s="206"/>
      <c r="OVZ869" s="206"/>
      <c r="OWA869" s="206"/>
      <c r="OWB869" s="206"/>
      <c r="OWC869" s="206"/>
      <c r="OWD869" s="206"/>
      <c r="OWE869" s="206"/>
      <c r="OWF869" s="206"/>
      <c r="OWG869" s="206"/>
      <c r="OWH869" s="206"/>
      <c r="OWI869" s="206"/>
      <c r="OWJ869" s="206"/>
      <c r="OWK869" s="206"/>
      <c r="OWL869" s="206"/>
      <c r="OWM869" s="206"/>
      <c r="OWN869" s="206"/>
      <c r="OWO869" s="206"/>
      <c r="OWP869" s="206"/>
      <c r="OWQ869" s="206"/>
      <c r="OWR869" s="206"/>
      <c r="OWS869" s="206"/>
      <c r="OWT869" s="206"/>
      <c r="OWU869" s="206"/>
      <c r="OWV869" s="206"/>
      <c r="OWW869" s="206"/>
      <c r="OWX869" s="206"/>
      <c r="OWY869" s="206"/>
      <c r="OWZ869" s="206"/>
      <c r="OXA869" s="206"/>
      <c r="OXB869" s="206"/>
      <c r="OXC869" s="206"/>
      <c r="OXD869" s="206"/>
      <c r="OXE869" s="206"/>
      <c r="OXF869" s="206"/>
      <c r="OXG869" s="206"/>
      <c r="OXH869" s="206"/>
      <c r="OXI869" s="206"/>
      <c r="OXJ869" s="206"/>
      <c r="OXK869" s="206"/>
      <c r="OXL869" s="206"/>
      <c r="OXM869" s="206"/>
      <c r="OXN869" s="206"/>
      <c r="OXO869" s="206"/>
      <c r="OXP869" s="206"/>
      <c r="OXQ869" s="206"/>
      <c r="OXR869" s="206"/>
      <c r="OXS869" s="206"/>
      <c r="OXT869" s="206"/>
      <c r="OXU869" s="206"/>
      <c r="OXV869" s="206"/>
      <c r="OXW869" s="206"/>
      <c r="OXX869" s="206"/>
      <c r="OXY869" s="206"/>
      <c r="OXZ869" s="206"/>
      <c r="OYA869" s="206"/>
      <c r="OYB869" s="206"/>
      <c r="OYC869" s="206"/>
      <c r="OYD869" s="206"/>
      <c r="OYE869" s="206"/>
      <c r="OYF869" s="206"/>
      <c r="OYG869" s="206"/>
      <c r="OYH869" s="206"/>
      <c r="OYI869" s="206"/>
      <c r="OYJ869" s="206"/>
      <c r="OYK869" s="206"/>
      <c r="OYL869" s="206"/>
      <c r="OYM869" s="206"/>
      <c r="OYN869" s="206"/>
      <c r="OYO869" s="206"/>
      <c r="OYP869" s="206"/>
      <c r="OYQ869" s="206"/>
      <c r="OYR869" s="206"/>
      <c r="OYS869" s="206"/>
      <c r="OYT869" s="206"/>
      <c r="OYU869" s="206"/>
      <c r="OYV869" s="206"/>
      <c r="OYW869" s="206"/>
      <c r="OYX869" s="206"/>
      <c r="OYY869" s="206"/>
      <c r="OYZ869" s="206"/>
      <c r="OZA869" s="206"/>
      <c r="OZB869" s="206"/>
      <c r="OZC869" s="206"/>
      <c r="OZD869" s="206"/>
      <c r="OZE869" s="206"/>
      <c r="OZF869" s="206"/>
      <c r="OZG869" s="206"/>
      <c r="OZH869" s="206"/>
      <c r="OZI869" s="206"/>
      <c r="OZJ869" s="206"/>
      <c r="OZK869" s="206"/>
      <c r="OZL869" s="206"/>
      <c r="OZM869" s="206"/>
      <c r="OZN869" s="206"/>
      <c r="OZO869" s="206"/>
      <c r="OZP869" s="206"/>
      <c r="OZQ869" s="206"/>
      <c r="OZR869" s="206"/>
      <c r="OZS869" s="206"/>
      <c r="OZT869" s="206"/>
      <c r="OZU869" s="206"/>
      <c r="OZV869" s="206"/>
      <c r="OZW869" s="206"/>
      <c r="OZX869" s="206"/>
      <c r="OZY869" s="206"/>
      <c r="OZZ869" s="206"/>
      <c r="PAA869" s="206"/>
      <c r="PAB869" s="206"/>
      <c r="PAC869" s="206"/>
      <c r="PAD869" s="206"/>
      <c r="PAE869" s="206"/>
      <c r="PAF869" s="206"/>
      <c r="PAG869" s="206"/>
      <c r="PAH869" s="206"/>
      <c r="PAI869" s="206"/>
      <c r="PAJ869" s="206"/>
      <c r="PAK869" s="206"/>
      <c r="PAL869" s="206"/>
      <c r="PAM869" s="206"/>
      <c r="PAN869" s="206"/>
      <c r="PAO869" s="206"/>
      <c r="PAP869" s="206"/>
      <c r="PAQ869" s="206"/>
      <c r="PAR869" s="206"/>
      <c r="PAS869" s="206"/>
      <c r="PAT869" s="206"/>
      <c r="PAU869" s="206"/>
      <c r="PAV869" s="206"/>
      <c r="PAW869" s="206"/>
      <c r="PAX869" s="206"/>
      <c r="PAY869" s="206"/>
      <c r="PAZ869" s="206"/>
      <c r="PBA869" s="206"/>
      <c r="PBB869" s="206"/>
      <c r="PBC869" s="206"/>
      <c r="PBD869" s="206"/>
      <c r="PBE869" s="206"/>
      <c r="PBF869" s="206"/>
      <c r="PBG869" s="206"/>
      <c r="PBH869" s="206"/>
      <c r="PBI869" s="206"/>
      <c r="PBJ869" s="206"/>
      <c r="PBK869" s="206"/>
      <c r="PBL869" s="206"/>
      <c r="PBM869" s="206"/>
      <c r="PBN869" s="206"/>
      <c r="PBO869" s="206"/>
      <c r="PBP869" s="206"/>
      <c r="PBQ869" s="206"/>
      <c r="PBR869" s="206"/>
      <c r="PBS869" s="206"/>
      <c r="PBT869" s="206"/>
      <c r="PBU869" s="206"/>
      <c r="PBV869" s="206"/>
      <c r="PBW869" s="206"/>
      <c r="PBX869" s="206"/>
      <c r="PBY869" s="206"/>
      <c r="PBZ869" s="206"/>
      <c r="PCA869" s="206"/>
      <c r="PCB869" s="206"/>
      <c r="PCC869" s="206"/>
      <c r="PCD869" s="206"/>
      <c r="PCE869" s="206"/>
      <c r="PCF869" s="206"/>
      <c r="PCG869" s="206"/>
      <c r="PCH869" s="206"/>
      <c r="PCI869" s="206"/>
      <c r="PCJ869" s="206"/>
      <c r="PCK869" s="206"/>
      <c r="PCL869" s="206"/>
      <c r="PCM869" s="206"/>
      <c r="PCN869" s="206"/>
      <c r="PCO869" s="206"/>
      <c r="PCP869" s="206"/>
      <c r="PCQ869" s="206"/>
      <c r="PCR869" s="206"/>
      <c r="PCS869" s="206"/>
      <c r="PCT869" s="206"/>
      <c r="PCU869" s="206"/>
      <c r="PCV869" s="206"/>
      <c r="PCW869" s="206"/>
      <c r="PCX869" s="206"/>
      <c r="PCY869" s="206"/>
      <c r="PCZ869" s="206"/>
      <c r="PDA869" s="206"/>
      <c r="PDB869" s="206"/>
      <c r="PDC869" s="206"/>
      <c r="PDD869" s="206"/>
      <c r="PDE869" s="206"/>
      <c r="PDF869" s="206"/>
      <c r="PDG869" s="206"/>
      <c r="PDH869" s="206"/>
      <c r="PDI869" s="206"/>
      <c r="PDJ869" s="206"/>
      <c r="PDK869" s="206"/>
      <c r="PDL869" s="206"/>
      <c r="PDM869" s="206"/>
      <c r="PDN869" s="206"/>
      <c r="PDO869" s="206"/>
      <c r="PDP869" s="206"/>
      <c r="PDQ869" s="206"/>
      <c r="PDR869" s="206"/>
      <c r="PDS869" s="206"/>
      <c r="PDT869" s="206"/>
      <c r="PDU869" s="206"/>
      <c r="PDV869" s="206"/>
      <c r="PDW869" s="206"/>
      <c r="PDX869" s="206"/>
      <c r="PDY869" s="206"/>
      <c r="PDZ869" s="206"/>
      <c r="PEA869" s="206"/>
      <c r="PEB869" s="206"/>
      <c r="PEC869" s="206"/>
      <c r="PED869" s="206"/>
      <c r="PEE869" s="206"/>
      <c r="PEF869" s="206"/>
      <c r="PEG869" s="206"/>
      <c r="PEH869" s="206"/>
      <c r="PEI869" s="206"/>
      <c r="PEJ869" s="206"/>
      <c r="PEK869" s="206"/>
      <c r="PEL869" s="206"/>
      <c r="PEM869" s="206"/>
      <c r="PEN869" s="206"/>
      <c r="PEO869" s="206"/>
      <c r="PEP869" s="206"/>
      <c r="PEQ869" s="206"/>
      <c r="PER869" s="206"/>
      <c r="PES869" s="206"/>
      <c r="PET869" s="206"/>
      <c r="PEU869" s="206"/>
      <c r="PEV869" s="206"/>
      <c r="PEW869" s="206"/>
      <c r="PEX869" s="206"/>
      <c r="PEY869" s="206"/>
      <c r="PEZ869" s="206"/>
      <c r="PFA869" s="206"/>
      <c r="PFB869" s="206"/>
      <c r="PFC869" s="206"/>
      <c r="PFD869" s="206"/>
      <c r="PFE869" s="206"/>
      <c r="PFF869" s="206"/>
      <c r="PFG869" s="206"/>
      <c r="PFH869" s="206"/>
      <c r="PFI869" s="206"/>
      <c r="PFJ869" s="206"/>
      <c r="PFK869" s="206"/>
      <c r="PFL869" s="206"/>
      <c r="PFM869" s="206"/>
      <c r="PFN869" s="206"/>
      <c r="PFO869" s="206"/>
      <c r="PFP869" s="206"/>
      <c r="PFQ869" s="206"/>
      <c r="PFR869" s="206"/>
      <c r="PFS869" s="206"/>
      <c r="PFT869" s="206"/>
      <c r="PFU869" s="206"/>
      <c r="PFV869" s="206"/>
      <c r="PFW869" s="206"/>
      <c r="PFX869" s="206"/>
      <c r="PFY869" s="206"/>
      <c r="PFZ869" s="206"/>
      <c r="PGA869" s="206"/>
      <c r="PGB869" s="206"/>
      <c r="PGC869" s="206"/>
      <c r="PGD869" s="206"/>
      <c r="PGE869" s="206"/>
      <c r="PGF869" s="206"/>
      <c r="PGG869" s="206"/>
      <c r="PGH869" s="206"/>
      <c r="PGI869" s="206"/>
      <c r="PGJ869" s="206"/>
      <c r="PGK869" s="206"/>
      <c r="PGL869" s="206"/>
      <c r="PGM869" s="206"/>
      <c r="PGN869" s="206"/>
      <c r="PGO869" s="206"/>
      <c r="PGP869" s="206"/>
      <c r="PGQ869" s="206"/>
      <c r="PGR869" s="206"/>
      <c r="PGS869" s="206"/>
      <c r="PGT869" s="206"/>
      <c r="PGU869" s="206"/>
      <c r="PGV869" s="206"/>
      <c r="PGW869" s="206"/>
      <c r="PGX869" s="206"/>
      <c r="PGY869" s="206"/>
      <c r="PGZ869" s="206"/>
      <c r="PHA869" s="206"/>
      <c r="PHB869" s="206"/>
      <c r="PHC869" s="206"/>
      <c r="PHD869" s="206"/>
      <c r="PHE869" s="206"/>
      <c r="PHF869" s="206"/>
      <c r="PHG869" s="206"/>
      <c r="PHH869" s="206"/>
      <c r="PHI869" s="206"/>
      <c r="PHJ869" s="206"/>
      <c r="PHK869" s="206"/>
      <c r="PHL869" s="206"/>
      <c r="PHM869" s="206"/>
      <c r="PHN869" s="206"/>
      <c r="PHO869" s="206"/>
      <c r="PHP869" s="206"/>
      <c r="PHQ869" s="206"/>
      <c r="PHR869" s="206"/>
      <c r="PHS869" s="206"/>
      <c r="PHT869" s="206"/>
      <c r="PHU869" s="206"/>
      <c r="PHV869" s="206"/>
      <c r="PHW869" s="206"/>
      <c r="PHX869" s="206"/>
      <c r="PHY869" s="206"/>
      <c r="PHZ869" s="206"/>
      <c r="PIA869" s="206"/>
      <c r="PIB869" s="206"/>
      <c r="PIC869" s="206"/>
      <c r="PID869" s="206"/>
      <c r="PIE869" s="206"/>
      <c r="PIF869" s="206"/>
      <c r="PIG869" s="206"/>
      <c r="PIH869" s="206"/>
      <c r="PII869" s="206"/>
      <c r="PIJ869" s="206"/>
      <c r="PIK869" s="206"/>
      <c r="PIL869" s="206"/>
      <c r="PIM869" s="206"/>
      <c r="PIN869" s="206"/>
      <c r="PIO869" s="206"/>
      <c r="PIP869" s="206"/>
      <c r="PIQ869" s="206"/>
      <c r="PIR869" s="206"/>
      <c r="PIS869" s="206"/>
      <c r="PIT869" s="206"/>
      <c r="PIU869" s="206"/>
      <c r="PIV869" s="206"/>
      <c r="PIW869" s="206"/>
      <c r="PIX869" s="206"/>
      <c r="PIY869" s="206"/>
      <c r="PIZ869" s="206"/>
      <c r="PJA869" s="206"/>
      <c r="PJB869" s="206"/>
      <c r="PJC869" s="206"/>
      <c r="PJD869" s="206"/>
      <c r="PJE869" s="206"/>
      <c r="PJF869" s="206"/>
      <c r="PJG869" s="206"/>
      <c r="PJH869" s="206"/>
      <c r="PJI869" s="206"/>
      <c r="PJJ869" s="206"/>
      <c r="PJK869" s="206"/>
      <c r="PJL869" s="206"/>
      <c r="PJM869" s="206"/>
      <c r="PJN869" s="206"/>
      <c r="PJO869" s="206"/>
      <c r="PJP869" s="206"/>
      <c r="PJQ869" s="206"/>
      <c r="PJR869" s="206"/>
      <c r="PJS869" s="206"/>
      <c r="PJT869" s="206"/>
      <c r="PJU869" s="206"/>
      <c r="PJV869" s="206"/>
      <c r="PJW869" s="206"/>
      <c r="PJX869" s="206"/>
      <c r="PJY869" s="206"/>
      <c r="PJZ869" s="206"/>
      <c r="PKA869" s="206"/>
      <c r="PKB869" s="206"/>
      <c r="PKC869" s="206"/>
      <c r="PKD869" s="206"/>
      <c r="PKE869" s="206"/>
      <c r="PKF869" s="206"/>
      <c r="PKG869" s="206"/>
      <c r="PKH869" s="206"/>
      <c r="PKI869" s="206"/>
      <c r="PKJ869" s="206"/>
      <c r="PKK869" s="206"/>
      <c r="PKL869" s="206"/>
      <c r="PKM869" s="206"/>
      <c r="PKN869" s="206"/>
      <c r="PKO869" s="206"/>
      <c r="PKP869" s="206"/>
      <c r="PKQ869" s="206"/>
      <c r="PKR869" s="206"/>
      <c r="PKS869" s="206"/>
      <c r="PKT869" s="206"/>
      <c r="PKU869" s="206"/>
      <c r="PKV869" s="206"/>
      <c r="PKW869" s="206"/>
      <c r="PKX869" s="206"/>
      <c r="PKY869" s="206"/>
      <c r="PKZ869" s="206"/>
      <c r="PLA869" s="206"/>
      <c r="PLB869" s="206"/>
      <c r="PLC869" s="206"/>
      <c r="PLD869" s="206"/>
      <c r="PLE869" s="206"/>
      <c r="PLF869" s="206"/>
      <c r="PLG869" s="206"/>
      <c r="PLH869" s="206"/>
      <c r="PLI869" s="206"/>
      <c r="PLJ869" s="206"/>
      <c r="PLK869" s="206"/>
      <c r="PLL869" s="206"/>
      <c r="PLM869" s="206"/>
      <c r="PLN869" s="206"/>
      <c r="PLO869" s="206"/>
      <c r="PLP869" s="206"/>
      <c r="PLQ869" s="206"/>
      <c r="PLR869" s="206"/>
      <c r="PLS869" s="206"/>
      <c r="PLT869" s="206"/>
      <c r="PLU869" s="206"/>
      <c r="PLV869" s="206"/>
      <c r="PLW869" s="206"/>
      <c r="PLX869" s="206"/>
      <c r="PLY869" s="206"/>
      <c r="PLZ869" s="206"/>
      <c r="PMA869" s="206"/>
      <c r="PMB869" s="206"/>
      <c r="PMC869" s="206"/>
      <c r="PMD869" s="206"/>
      <c r="PME869" s="206"/>
      <c r="PMF869" s="206"/>
      <c r="PMG869" s="206"/>
      <c r="PMH869" s="206"/>
      <c r="PMI869" s="206"/>
      <c r="PMJ869" s="206"/>
      <c r="PMK869" s="206"/>
      <c r="PML869" s="206"/>
      <c r="PMM869" s="206"/>
      <c r="PMN869" s="206"/>
      <c r="PMO869" s="206"/>
      <c r="PMP869" s="206"/>
      <c r="PMQ869" s="206"/>
      <c r="PMR869" s="206"/>
      <c r="PMS869" s="206"/>
      <c r="PMT869" s="206"/>
      <c r="PMU869" s="206"/>
      <c r="PMV869" s="206"/>
      <c r="PMW869" s="206"/>
      <c r="PMX869" s="206"/>
      <c r="PMY869" s="206"/>
      <c r="PMZ869" s="206"/>
      <c r="PNA869" s="206"/>
      <c r="PNB869" s="206"/>
      <c r="PNC869" s="206"/>
      <c r="PND869" s="206"/>
      <c r="PNE869" s="206"/>
      <c r="PNF869" s="206"/>
      <c r="PNG869" s="206"/>
      <c r="PNH869" s="206"/>
      <c r="PNI869" s="206"/>
      <c r="PNJ869" s="206"/>
      <c r="PNK869" s="206"/>
      <c r="PNL869" s="206"/>
      <c r="PNM869" s="206"/>
      <c r="PNN869" s="206"/>
      <c r="PNO869" s="206"/>
      <c r="PNP869" s="206"/>
      <c r="PNQ869" s="206"/>
      <c r="PNR869" s="206"/>
      <c r="PNS869" s="206"/>
      <c r="PNT869" s="206"/>
      <c r="PNU869" s="206"/>
      <c r="PNV869" s="206"/>
      <c r="PNW869" s="206"/>
      <c r="PNX869" s="206"/>
      <c r="PNY869" s="206"/>
      <c r="PNZ869" s="206"/>
      <c r="POA869" s="206"/>
      <c r="POB869" s="206"/>
      <c r="POC869" s="206"/>
      <c r="POD869" s="206"/>
      <c r="POE869" s="206"/>
      <c r="POF869" s="206"/>
      <c r="POG869" s="206"/>
      <c r="POH869" s="206"/>
      <c r="POI869" s="206"/>
      <c r="POJ869" s="206"/>
      <c r="POK869" s="206"/>
      <c r="POL869" s="206"/>
      <c r="POM869" s="206"/>
      <c r="PON869" s="206"/>
      <c r="POO869" s="206"/>
      <c r="POP869" s="206"/>
      <c r="POQ869" s="206"/>
      <c r="POR869" s="206"/>
      <c r="POS869" s="206"/>
      <c r="POT869" s="206"/>
      <c r="POU869" s="206"/>
      <c r="POV869" s="206"/>
      <c r="POW869" s="206"/>
      <c r="POX869" s="206"/>
      <c r="POY869" s="206"/>
      <c r="POZ869" s="206"/>
      <c r="PPA869" s="206"/>
      <c r="PPB869" s="206"/>
      <c r="PPC869" s="206"/>
      <c r="PPD869" s="206"/>
      <c r="PPE869" s="206"/>
      <c r="PPF869" s="206"/>
      <c r="PPG869" s="206"/>
      <c r="PPH869" s="206"/>
      <c r="PPI869" s="206"/>
      <c r="PPJ869" s="206"/>
      <c r="PPK869" s="206"/>
      <c r="PPL869" s="206"/>
      <c r="PPM869" s="206"/>
      <c r="PPN869" s="206"/>
      <c r="PPO869" s="206"/>
      <c r="PPP869" s="206"/>
      <c r="PPQ869" s="206"/>
      <c r="PPR869" s="206"/>
      <c r="PPS869" s="206"/>
      <c r="PPT869" s="206"/>
      <c r="PPU869" s="206"/>
      <c r="PPV869" s="206"/>
      <c r="PPW869" s="206"/>
      <c r="PPX869" s="206"/>
      <c r="PPY869" s="206"/>
      <c r="PPZ869" s="206"/>
      <c r="PQA869" s="206"/>
      <c r="PQB869" s="206"/>
      <c r="PQC869" s="206"/>
      <c r="PQD869" s="206"/>
      <c r="PQE869" s="206"/>
      <c r="PQF869" s="206"/>
      <c r="PQG869" s="206"/>
      <c r="PQH869" s="206"/>
      <c r="PQI869" s="206"/>
      <c r="PQJ869" s="206"/>
      <c r="PQK869" s="206"/>
      <c r="PQL869" s="206"/>
      <c r="PQM869" s="206"/>
      <c r="PQN869" s="206"/>
      <c r="PQO869" s="206"/>
      <c r="PQP869" s="206"/>
      <c r="PQQ869" s="206"/>
      <c r="PQR869" s="206"/>
      <c r="PQS869" s="206"/>
      <c r="PQT869" s="206"/>
      <c r="PQU869" s="206"/>
      <c r="PQV869" s="206"/>
      <c r="PQW869" s="206"/>
      <c r="PQX869" s="206"/>
      <c r="PQY869" s="206"/>
      <c r="PQZ869" s="206"/>
      <c r="PRA869" s="206"/>
      <c r="PRB869" s="206"/>
      <c r="PRC869" s="206"/>
      <c r="PRD869" s="206"/>
      <c r="PRE869" s="206"/>
      <c r="PRF869" s="206"/>
      <c r="PRG869" s="206"/>
      <c r="PRH869" s="206"/>
      <c r="PRI869" s="206"/>
      <c r="PRJ869" s="206"/>
      <c r="PRK869" s="206"/>
      <c r="PRL869" s="206"/>
      <c r="PRM869" s="206"/>
      <c r="PRN869" s="206"/>
      <c r="PRO869" s="206"/>
      <c r="PRP869" s="206"/>
      <c r="PRQ869" s="206"/>
      <c r="PRR869" s="206"/>
      <c r="PRS869" s="206"/>
      <c r="PRT869" s="206"/>
      <c r="PRU869" s="206"/>
      <c r="PRV869" s="206"/>
      <c r="PRW869" s="206"/>
      <c r="PRX869" s="206"/>
      <c r="PRY869" s="206"/>
      <c r="PRZ869" s="206"/>
      <c r="PSA869" s="206"/>
      <c r="PSB869" s="206"/>
      <c r="PSC869" s="206"/>
      <c r="PSD869" s="206"/>
      <c r="PSE869" s="206"/>
      <c r="PSF869" s="206"/>
      <c r="PSG869" s="206"/>
      <c r="PSH869" s="206"/>
      <c r="PSI869" s="206"/>
      <c r="PSJ869" s="206"/>
      <c r="PSK869" s="206"/>
      <c r="PSL869" s="206"/>
      <c r="PSM869" s="206"/>
      <c r="PSN869" s="206"/>
      <c r="PSO869" s="206"/>
      <c r="PSP869" s="206"/>
      <c r="PSQ869" s="206"/>
      <c r="PSR869" s="206"/>
      <c r="PSS869" s="206"/>
      <c r="PST869" s="206"/>
      <c r="PSU869" s="206"/>
      <c r="PSV869" s="206"/>
      <c r="PSW869" s="206"/>
      <c r="PSX869" s="206"/>
      <c r="PSY869" s="206"/>
      <c r="PSZ869" s="206"/>
      <c r="PTA869" s="206"/>
      <c r="PTB869" s="206"/>
      <c r="PTC869" s="206"/>
      <c r="PTD869" s="206"/>
      <c r="PTE869" s="206"/>
      <c r="PTF869" s="206"/>
      <c r="PTG869" s="206"/>
      <c r="PTH869" s="206"/>
      <c r="PTI869" s="206"/>
      <c r="PTJ869" s="206"/>
      <c r="PTK869" s="206"/>
      <c r="PTL869" s="206"/>
      <c r="PTM869" s="206"/>
      <c r="PTN869" s="206"/>
      <c r="PTO869" s="206"/>
      <c r="PTP869" s="206"/>
      <c r="PTQ869" s="206"/>
      <c r="PTR869" s="206"/>
      <c r="PTS869" s="206"/>
      <c r="PTT869" s="206"/>
      <c r="PTU869" s="206"/>
      <c r="PTV869" s="206"/>
      <c r="PTW869" s="206"/>
      <c r="PTX869" s="206"/>
      <c r="PTY869" s="206"/>
      <c r="PTZ869" s="206"/>
      <c r="PUA869" s="206"/>
      <c r="PUB869" s="206"/>
      <c r="PUC869" s="206"/>
      <c r="PUD869" s="206"/>
      <c r="PUE869" s="206"/>
      <c r="PUF869" s="206"/>
      <c r="PUG869" s="206"/>
      <c r="PUH869" s="206"/>
      <c r="PUI869" s="206"/>
      <c r="PUJ869" s="206"/>
      <c r="PUK869" s="206"/>
      <c r="PUL869" s="206"/>
      <c r="PUM869" s="206"/>
      <c r="PUN869" s="206"/>
      <c r="PUO869" s="206"/>
      <c r="PUP869" s="206"/>
      <c r="PUQ869" s="206"/>
      <c r="PUR869" s="206"/>
      <c r="PUS869" s="206"/>
      <c r="PUT869" s="206"/>
      <c r="PUU869" s="206"/>
      <c r="PUV869" s="206"/>
      <c r="PUW869" s="206"/>
      <c r="PUX869" s="206"/>
      <c r="PUY869" s="206"/>
      <c r="PUZ869" s="206"/>
      <c r="PVA869" s="206"/>
      <c r="PVB869" s="206"/>
      <c r="PVC869" s="206"/>
      <c r="PVD869" s="206"/>
      <c r="PVE869" s="206"/>
      <c r="PVF869" s="206"/>
      <c r="PVG869" s="206"/>
      <c r="PVH869" s="206"/>
      <c r="PVI869" s="206"/>
      <c r="PVJ869" s="206"/>
      <c r="PVK869" s="206"/>
      <c r="PVL869" s="206"/>
      <c r="PVM869" s="206"/>
      <c r="PVN869" s="206"/>
      <c r="PVO869" s="206"/>
      <c r="PVP869" s="206"/>
      <c r="PVQ869" s="206"/>
      <c r="PVR869" s="206"/>
      <c r="PVS869" s="206"/>
      <c r="PVT869" s="206"/>
      <c r="PVU869" s="206"/>
      <c r="PVV869" s="206"/>
      <c r="PVW869" s="206"/>
      <c r="PVX869" s="206"/>
      <c r="PVY869" s="206"/>
      <c r="PVZ869" s="206"/>
      <c r="PWA869" s="206"/>
      <c r="PWB869" s="206"/>
      <c r="PWC869" s="206"/>
      <c r="PWD869" s="206"/>
      <c r="PWE869" s="206"/>
      <c r="PWF869" s="206"/>
      <c r="PWG869" s="206"/>
      <c r="PWH869" s="206"/>
      <c r="PWI869" s="206"/>
      <c r="PWJ869" s="206"/>
      <c r="PWK869" s="206"/>
      <c r="PWL869" s="206"/>
      <c r="PWM869" s="206"/>
      <c r="PWN869" s="206"/>
      <c r="PWO869" s="206"/>
      <c r="PWP869" s="206"/>
      <c r="PWQ869" s="206"/>
      <c r="PWR869" s="206"/>
      <c r="PWS869" s="206"/>
      <c r="PWT869" s="206"/>
      <c r="PWU869" s="206"/>
      <c r="PWV869" s="206"/>
      <c r="PWW869" s="206"/>
      <c r="PWX869" s="206"/>
      <c r="PWY869" s="206"/>
      <c r="PWZ869" s="206"/>
      <c r="PXA869" s="206"/>
      <c r="PXB869" s="206"/>
      <c r="PXC869" s="206"/>
      <c r="PXD869" s="206"/>
      <c r="PXE869" s="206"/>
      <c r="PXF869" s="206"/>
      <c r="PXG869" s="206"/>
      <c r="PXH869" s="206"/>
      <c r="PXI869" s="206"/>
      <c r="PXJ869" s="206"/>
      <c r="PXK869" s="206"/>
      <c r="PXL869" s="206"/>
      <c r="PXM869" s="206"/>
      <c r="PXN869" s="206"/>
      <c r="PXO869" s="206"/>
      <c r="PXP869" s="206"/>
      <c r="PXQ869" s="206"/>
      <c r="PXR869" s="206"/>
      <c r="PXS869" s="206"/>
      <c r="PXT869" s="206"/>
      <c r="PXU869" s="206"/>
      <c r="PXV869" s="206"/>
      <c r="PXW869" s="206"/>
      <c r="PXX869" s="206"/>
      <c r="PXY869" s="206"/>
      <c r="PXZ869" s="206"/>
      <c r="PYA869" s="206"/>
      <c r="PYB869" s="206"/>
      <c r="PYC869" s="206"/>
      <c r="PYD869" s="206"/>
      <c r="PYE869" s="206"/>
      <c r="PYF869" s="206"/>
      <c r="PYG869" s="206"/>
      <c r="PYH869" s="206"/>
      <c r="PYI869" s="206"/>
      <c r="PYJ869" s="206"/>
      <c r="PYK869" s="206"/>
      <c r="PYL869" s="206"/>
      <c r="PYM869" s="206"/>
      <c r="PYN869" s="206"/>
      <c r="PYO869" s="206"/>
      <c r="PYP869" s="206"/>
      <c r="PYQ869" s="206"/>
      <c r="PYR869" s="206"/>
      <c r="PYS869" s="206"/>
      <c r="PYT869" s="206"/>
      <c r="PYU869" s="206"/>
      <c r="PYV869" s="206"/>
      <c r="PYW869" s="206"/>
      <c r="PYX869" s="206"/>
      <c r="PYY869" s="206"/>
      <c r="PYZ869" s="206"/>
      <c r="PZA869" s="206"/>
      <c r="PZB869" s="206"/>
      <c r="PZC869" s="206"/>
      <c r="PZD869" s="206"/>
      <c r="PZE869" s="206"/>
      <c r="PZF869" s="206"/>
      <c r="PZG869" s="206"/>
      <c r="PZH869" s="206"/>
      <c r="PZI869" s="206"/>
      <c r="PZJ869" s="206"/>
      <c r="PZK869" s="206"/>
      <c r="PZL869" s="206"/>
      <c r="PZM869" s="206"/>
      <c r="PZN869" s="206"/>
      <c r="PZO869" s="206"/>
      <c r="PZP869" s="206"/>
      <c r="PZQ869" s="206"/>
      <c r="PZR869" s="206"/>
      <c r="PZS869" s="206"/>
      <c r="PZT869" s="206"/>
      <c r="PZU869" s="206"/>
      <c r="PZV869" s="206"/>
      <c r="PZW869" s="206"/>
      <c r="PZX869" s="206"/>
      <c r="PZY869" s="206"/>
      <c r="PZZ869" s="206"/>
      <c r="QAA869" s="206"/>
      <c r="QAB869" s="206"/>
      <c r="QAC869" s="206"/>
      <c r="QAD869" s="206"/>
      <c r="QAE869" s="206"/>
      <c r="QAF869" s="206"/>
      <c r="QAG869" s="206"/>
      <c r="QAH869" s="206"/>
      <c r="QAI869" s="206"/>
      <c r="QAJ869" s="206"/>
      <c r="QAK869" s="206"/>
      <c r="QAL869" s="206"/>
      <c r="QAM869" s="206"/>
      <c r="QAN869" s="206"/>
      <c r="QAO869" s="206"/>
      <c r="QAP869" s="206"/>
      <c r="QAQ869" s="206"/>
      <c r="QAR869" s="206"/>
      <c r="QAS869" s="206"/>
      <c r="QAT869" s="206"/>
      <c r="QAU869" s="206"/>
      <c r="QAV869" s="206"/>
      <c r="QAW869" s="206"/>
      <c r="QAX869" s="206"/>
      <c r="QAY869" s="206"/>
      <c r="QAZ869" s="206"/>
      <c r="QBA869" s="206"/>
      <c r="QBB869" s="206"/>
      <c r="QBC869" s="206"/>
      <c r="QBD869" s="206"/>
      <c r="QBE869" s="206"/>
      <c r="QBF869" s="206"/>
      <c r="QBG869" s="206"/>
      <c r="QBH869" s="206"/>
      <c r="QBI869" s="206"/>
      <c r="QBJ869" s="206"/>
      <c r="QBK869" s="206"/>
      <c r="QBL869" s="206"/>
      <c r="QBM869" s="206"/>
      <c r="QBN869" s="206"/>
      <c r="QBO869" s="206"/>
      <c r="QBP869" s="206"/>
      <c r="QBQ869" s="206"/>
      <c r="QBR869" s="206"/>
      <c r="QBS869" s="206"/>
      <c r="QBT869" s="206"/>
      <c r="QBU869" s="206"/>
      <c r="QBV869" s="206"/>
      <c r="QBW869" s="206"/>
      <c r="QBX869" s="206"/>
      <c r="QBY869" s="206"/>
      <c r="QBZ869" s="206"/>
      <c r="QCA869" s="206"/>
      <c r="QCB869" s="206"/>
      <c r="QCC869" s="206"/>
      <c r="QCD869" s="206"/>
      <c r="QCE869" s="206"/>
      <c r="QCF869" s="206"/>
      <c r="QCG869" s="206"/>
      <c r="QCH869" s="206"/>
      <c r="QCI869" s="206"/>
      <c r="QCJ869" s="206"/>
      <c r="QCK869" s="206"/>
      <c r="QCL869" s="206"/>
      <c r="QCM869" s="206"/>
      <c r="QCN869" s="206"/>
      <c r="QCO869" s="206"/>
      <c r="QCP869" s="206"/>
      <c r="QCQ869" s="206"/>
      <c r="QCR869" s="206"/>
      <c r="QCS869" s="206"/>
      <c r="QCT869" s="206"/>
      <c r="QCU869" s="206"/>
      <c r="QCV869" s="206"/>
      <c r="QCW869" s="206"/>
      <c r="QCX869" s="206"/>
      <c r="QCY869" s="206"/>
      <c r="QCZ869" s="206"/>
      <c r="QDA869" s="206"/>
      <c r="QDB869" s="206"/>
      <c r="QDC869" s="206"/>
      <c r="QDD869" s="206"/>
      <c r="QDE869" s="206"/>
      <c r="QDF869" s="206"/>
      <c r="QDG869" s="206"/>
      <c r="QDH869" s="206"/>
      <c r="QDI869" s="206"/>
      <c r="QDJ869" s="206"/>
      <c r="QDK869" s="206"/>
      <c r="QDL869" s="206"/>
      <c r="QDM869" s="206"/>
      <c r="QDN869" s="206"/>
      <c r="QDO869" s="206"/>
      <c r="QDP869" s="206"/>
      <c r="QDQ869" s="206"/>
      <c r="QDR869" s="206"/>
      <c r="QDS869" s="206"/>
      <c r="QDT869" s="206"/>
      <c r="QDU869" s="206"/>
      <c r="QDV869" s="206"/>
      <c r="QDW869" s="206"/>
      <c r="QDX869" s="206"/>
      <c r="QDY869" s="206"/>
      <c r="QDZ869" s="206"/>
      <c r="QEA869" s="206"/>
      <c r="QEB869" s="206"/>
      <c r="QEC869" s="206"/>
      <c r="QED869" s="206"/>
      <c r="QEE869" s="206"/>
      <c r="QEF869" s="206"/>
      <c r="QEG869" s="206"/>
      <c r="QEH869" s="206"/>
      <c r="QEI869" s="206"/>
      <c r="QEJ869" s="206"/>
      <c r="QEK869" s="206"/>
      <c r="QEL869" s="206"/>
      <c r="QEM869" s="206"/>
      <c r="QEN869" s="206"/>
      <c r="QEO869" s="206"/>
      <c r="QEP869" s="206"/>
      <c r="QEQ869" s="206"/>
      <c r="QER869" s="206"/>
      <c r="QES869" s="206"/>
      <c r="QET869" s="206"/>
      <c r="QEU869" s="206"/>
      <c r="QEV869" s="206"/>
      <c r="QEW869" s="206"/>
      <c r="QEX869" s="206"/>
      <c r="QEY869" s="206"/>
      <c r="QEZ869" s="206"/>
      <c r="QFA869" s="206"/>
      <c r="QFB869" s="206"/>
      <c r="QFC869" s="206"/>
      <c r="QFD869" s="206"/>
      <c r="QFE869" s="206"/>
      <c r="QFF869" s="206"/>
      <c r="QFG869" s="206"/>
      <c r="QFH869" s="206"/>
      <c r="QFI869" s="206"/>
      <c r="QFJ869" s="206"/>
      <c r="QFK869" s="206"/>
      <c r="QFL869" s="206"/>
      <c r="QFM869" s="206"/>
      <c r="QFN869" s="206"/>
      <c r="QFO869" s="206"/>
      <c r="QFP869" s="206"/>
      <c r="QFQ869" s="206"/>
      <c r="QFR869" s="206"/>
      <c r="QFS869" s="206"/>
      <c r="QFT869" s="206"/>
      <c r="QFU869" s="206"/>
      <c r="QFV869" s="206"/>
      <c r="QFW869" s="206"/>
      <c r="QFX869" s="206"/>
      <c r="QFY869" s="206"/>
      <c r="QFZ869" s="206"/>
      <c r="QGA869" s="206"/>
      <c r="QGB869" s="206"/>
      <c r="QGC869" s="206"/>
      <c r="QGD869" s="206"/>
      <c r="QGE869" s="206"/>
      <c r="QGF869" s="206"/>
      <c r="QGG869" s="206"/>
      <c r="QGH869" s="206"/>
      <c r="QGI869" s="206"/>
      <c r="QGJ869" s="206"/>
      <c r="QGK869" s="206"/>
      <c r="QGL869" s="206"/>
      <c r="QGM869" s="206"/>
      <c r="QGN869" s="206"/>
      <c r="QGO869" s="206"/>
      <c r="QGP869" s="206"/>
      <c r="QGQ869" s="206"/>
      <c r="QGR869" s="206"/>
      <c r="QGS869" s="206"/>
      <c r="QGT869" s="206"/>
      <c r="QGU869" s="206"/>
      <c r="QGV869" s="206"/>
      <c r="QGW869" s="206"/>
      <c r="QGX869" s="206"/>
      <c r="QGY869" s="206"/>
      <c r="QGZ869" s="206"/>
      <c r="QHA869" s="206"/>
      <c r="QHB869" s="206"/>
      <c r="QHC869" s="206"/>
      <c r="QHD869" s="206"/>
      <c r="QHE869" s="206"/>
      <c r="QHF869" s="206"/>
      <c r="QHG869" s="206"/>
      <c r="QHH869" s="206"/>
      <c r="QHI869" s="206"/>
      <c r="QHJ869" s="206"/>
      <c r="QHK869" s="206"/>
      <c r="QHL869" s="206"/>
      <c r="QHM869" s="206"/>
      <c r="QHN869" s="206"/>
      <c r="QHO869" s="206"/>
      <c r="QHP869" s="206"/>
      <c r="QHQ869" s="206"/>
      <c r="QHR869" s="206"/>
      <c r="QHS869" s="206"/>
      <c r="QHT869" s="206"/>
      <c r="QHU869" s="206"/>
      <c r="QHV869" s="206"/>
      <c r="QHW869" s="206"/>
      <c r="QHX869" s="206"/>
      <c r="QHY869" s="206"/>
      <c r="QHZ869" s="206"/>
      <c r="QIA869" s="206"/>
      <c r="QIB869" s="206"/>
      <c r="QIC869" s="206"/>
      <c r="QID869" s="206"/>
      <c r="QIE869" s="206"/>
      <c r="QIF869" s="206"/>
      <c r="QIG869" s="206"/>
      <c r="QIH869" s="206"/>
      <c r="QII869" s="206"/>
      <c r="QIJ869" s="206"/>
      <c r="QIK869" s="206"/>
      <c r="QIL869" s="206"/>
      <c r="QIM869" s="206"/>
      <c r="QIN869" s="206"/>
      <c r="QIO869" s="206"/>
      <c r="QIP869" s="206"/>
      <c r="QIQ869" s="206"/>
      <c r="QIR869" s="206"/>
      <c r="QIS869" s="206"/>
      <c r="QIT869" s="206"/>
      <c r="QIU869" s="206"/>
      <c r="QIV869" s="206"/>
      <c r="QIW869" s="206"/>
      <c r="QIX869" s="206"/>
      <c r="QIY869" s="206"/>
      <c r="QIZ869" s="206"/>
      <c r="QJA869" s="206"/>
      <c r="QJB869" s="206"/>
      <c r="QJC869" s="206"/>
      <c r="QJD869" s="206"/>
      <c r="QJE869" s="206"/>
      <c r="QJF869" s="206"/>
      <c r="QJG869" s="206"/>
      <c r="QJH869" s="206"/>
      <c r="QJI869" s="206"/>
      <c r="QJJ869" s="206"/>
      <c r="QJK869" s="206"/>
      <c r="QJL869" s="206"/>
      <c r="QJM869" s="206"/>
      <c r="QJN869" s="206"/>
      <c r="QJO869" s="206"/>
      <c r="QJP869" s="206"/>
      <c r="QJQ869" s="206"/>
      <c r="QJR869" s="206"/>
      <c r="QJS869" s="206"/>
      <c r="QJT869" s="206"/>
      <c r="QJU869" s="206"/>
      <c r="QJV869" s="206"/>
      <c r="QJW869" s="206"/>
      <c r="QJX869" s="206"/>
      <c r="QJY869" s="206"/>
      <c r="QJZ869" s="206"/>
      <c r="QKA869" s="206"/>
      <c r="QKB869" s="206"/>
      <c r="QKC869" s="206"/>
      <c r="QKD869" s="206"/>
      <c r="QKE869" s="206"/>
      <c r="QKF869" s="206"/>
      <c r="QKG869" s="206"/>
      <c r="QKH869" s="206"/>
      <c r="QKI869" s="206"/>
      <c r="QKJ869" s="206"/>
      <c r="QKK869" s="206"/>
      <c r="QKL869" s="206"/>
      <c r="QKM869" s="206"/>
      <c r="QKN869" s="206"/>
      <c r="QKO869" s="206"/>
      <c r="QKP869" s="206"/>
      <c r="QKQ869" s="206"/>
      <c r="QKR869" s="206"/>
      <c r="QKS869" s="206"/>
      <c r="QKT869" s="206"/>
      <c r="QKU869" s="206"/>
      <c r="QKV869" s="206"/>
      <c r="QKW869" s="206"/>
      <c r="QKX869" s="206"/>
      <c r="QKY869" s="206"/>
      <c r="QKZ869" s="206"/>
      <c r="QLA869" s="206"/>
      <c r="QLB869" s="206"/>
      <c r="QLC869" s="206"/>
      <c r="QLD869" s="206"/>
      <c r="QLE869" s="206"/>
      <c r="QLF869" s="206"/>
      <c r="QLG869" s="206"/>
      <c r="QLH869" s="206"/>
      <c r="QLI869" s="206"/>
      <c r="QLJ869" s="206"/>
      <c r="QLK869" s="206"/>
      <c r="QLL869" s="206"/>
      <c r="QLM869" s="206"/>
      <c r="QLN869" s="206"/>
      <c r="QLO869" s="206"/>
      <c r="QLP869" s="206"/>
      <c r="QLQ869" s="206"/>
      <c r="QLR869" s="206"/>
      <c r="QLS869" s="206"/>
      <c r="QLT869" s="206"/>
      <c r="QLU869" s="206"/>
      <c r="QLV869" s="206"/>
      <c r="QLW869" s="206"/>
      <c r="QLX869" s="206"/>
      <c r="QLY869" s="206"/>
      <c r="QLZ869" s="206"/>
      <c r="QMA869" s="206"/>
      <c r="QMB869" s="206"/>
      <c r="QMC869" s="206"/>
      <c r="QMD869" s="206"/>
      <c r="QME869" s="206"/>
      <c r="QMF869" s="206"/>
      <c r="QMG869" s="206"/>
      <c r="QMH869" s="206"/>
      <c r="QMI869" s="206"/>
      <c r="QMJ869" s="206"/>
      <c r="QMK869" s="206"/>
      <c r="QML869" s="206"/>
      <c r="QMM869" s="206"/>
      <c r="QMN869" s="206"/>
      <c r="QMO869" s="206"/>
      <c r="QMP869" s="206"/>
      <c r="QMQ869" s="206"/>
      <c r="QMR869" s="206"/>
      <c r="QMS869" s="206"/>
      <c r="QMT869" s="206"/>
      <c r="QMU869" s="206"/>
      <c r="QMV869" s="206"/>
      <c r="QMW869" s="206"/>
      <c r="QMX869" s="206"/>
      <c r="QMY869" s="206"/>
      <c r="QMZ869" s="206"/>
      <c r="QNA869" s="206"/>
      <c r="QNB869" s="206"/>
      <c r="QNC869" s="206"/>
      <c r="QND869" s="206"/>
      <c r="QNE869" s="206"/>
      <c r="QNF869" s="206"/>
      <c r="QNG869" s="206"/>
      <c r="QNH869" s="206"/>
      <c r="QNI869" s="206"/>
      <c r="QNJ869" s="206"/>
      <c r="QNK869" s="206"/>
      <c r="QNL869" s="206"/>
      <c r="QNM869" s="206"/>
      <c r="QNN869" s="206"/>
      <c r="QNO869" s="206"/>
      <c r="QNP869" s="206"/>
      <c r="QNQ869" s="206"/>
      <c r="QNR869" s="206"/>
      <c r="QNS869" s="206"/>
      <c r="QNT869" s="206"/>
      <c r="QNU869" s="206"/>
      <c r="QNV869" s="206"/>
      <c r="QNW869" s="206"/>
      <c r="QNX869" s="206"/>
      <c r="QNY869" s="206"/>
      <c r="QNZ869" s="206"/>
      <c r="QOA869" s="206"/>
      <c r="QOB869" s="206"/>
      <c r="QOC869" s="206"/>
      <c r="QOD869" s="206"/>
      <c r="QOE869" s="206"/>
      <c r="QOF869" s="206"/>
      <c r="QOG869" s="206"/>
      <c r="QOH869" s="206"/>
      <c r="QOI869" s="206"/>
      <c r="QOJ869" s="206"/>
      <c r="QOK869" s="206"/>
      <c r="QOL869" s="206"/>
      <c r="QOM869" s="206"/>
      <c r="QON869" s="206"/>
      <c r="QOO869" s="206"/>
      <c r="QOP869" s="206"/>
      <c r="QOQ869" s="206"/>
      <c r="QOR869" s="206"/>
      <c r="QOS869" s="206"/>
      <c r="QOT869" s="206"/>
      <c r="QOU869" s="206"/>
      <c r="QOV869" s="206"/>
      <c r="QOW869" s="206"/>
      <c r="QOX869" s="206"/>
      <c r="QOY869" s="206"/>
      <c r="QOZ869" s="206"/>
      <c r="QPA869" s="206"/>
      <c r="QPB869" s="206"/>
      <c r="QPC869" s="206"/>
      <c r="QPD869" s="206"/>
      <c r="QPE869" s="206"/>
      <c r="QPF869" s="206"/>
      <c r="QPG869" s="206"/>
      <c r="QPH869" s="206"/>
      <c r="QPI869" s="206"/>
      <c r="QPJ869" s="206"/>
      <c r="QPK869" s="206"/>
      <c r="QPL869" s="206"/>
      <c r="QPM869" s="206"/>
      <c r="QPN869" s="206"/>
      <c r="QPO869" s="206"/>
      <c r="QPP869" s="206"/>
      <c r="QPQ869" s="206"/>
      <c r="QPR869" s="206"/>
      <c r="QPS869" s="206"/>
      <c r="QPT869" s="206"/>
      <c r="QPU869" s="206"/>
      <c r="QPV869" s="206"/>
      <c r="QPW869" s="206"/>
      <c r="QPX869" s="206"/>
      <c r="QPY869" s="206"/>
      <c r="QPZ869" s="206"/>
      <c r="QQA869" s="206"/>
      <c r="QQB869" s="206"/>
      <c r="QQC869" s="206"/>
      <c r="QQD869" s="206"/>
      <c r="QQE869" s="206"/>
      <c r="QQF869" s="206"/>
      <c r="QQG869" s="206"/>
      <c r="QQH869" s="206"/>
      <c r="QQI869" s="206"/>
      <c r="QQJ869" s="206"/>
      <c r="QQK869" s="206"/>
      <c r="QQL869" s="206"/>
      <c r="QQM869" s="206"/>
      <c r="QQN869" s="206"/>
      <c r="QQO869" s="206"/>
      <c r="QQP869" s="206"/>
      <c r="QQQ869" s="206"/>
      <c r="QQR869" s="206"/>
      <c r="QQS869" s="206"/>
      <c r="QQT869" s="206"/>
      <c r="QQU869" s="206"/>
      <c r="QQV869" s="206"/>
      <c r="QQW869" s="206"/>
      <c r="QQX869" s="206"/>
      <c r="QQY869" s="206"/>
      <c r="QQZ869" s="206"/>
      <c r="QRA869" s="206"/>
      <c r="QRB869" s="206"/>
      <c r="QRC869" s="206"/>
      <c r="QRD869" s="206"/>
      <c r="QRE869" s="206"/>
      <c r="QRF869" s="206"/>
      <c r="QRG869" s="206"/>
      <c r="QRH869" s="206"/>
      <c r="QRI869" s="206"/>
      <c r="QRJ869" s="206"/>
      <c r="QRK869" s="206"/>
      <c r="QRL869" s="206"/>
      <c r="QRM869" s="206"/>
      <c r="QRN869" s="206"/>
      <c r="QRO869" s="206"/>
      <c r="QRP869" s="206"/>
      <c r="QRQ869" s="206"/>
      <c r="QRR869" s="206"/>
      <c r="QRS869" s="206"/>
      <c r="QRT869" s="206"/>
      <c r="QRU869" s="206"/>
      <c r="QRV869" s="206"/>
      <c r="QRW869" s="206"/>
      <c r="QRX869" s="206"/>
      <c r="QRY869" s="206"/>
      <c r="QRZ869" s="206"/>
      <c r="QSA869" s="206"/>
      <c r="QSB869" s="206"/>
      <c r="QSC869" s="206"/>
      <c r="QSD869" s="206"/>
      <c r="QSE869" s="206"/>
      <c r="QSF869" s="206"/>
      <c r="QSG869" s="206"/>
      <c r="QSH869" s="206"/>
      <c r="QSI869" s="206"/>
      <c r="QSJ869" s="206"/>
      <c r="QSK869" s="206"/>
      <c r="QSL869" s="206"/>
      <c r="QSM869" s="206"/>
      <c r="QSN869" s="206"/>
      <c r="QSO869" s="206"/>
      <c r="QSP869" s="206"/>
      <c r="QSQ869" s="206"/>
      <c r="QSR869" s="206"/>
      <c r="QSS869" s="206"/>
      <c r="QST869" s="206"/>
      <c r="QSU869" s="206"/>
      <c r="QSV869" s="206"/>
      <c r="QSW869" s="206"/>
      <c r="QSX869" s="206"/>
      <c r="QSY869" s="206"/>
      <c r="QSZ869" s="206"/>
      <c r="QTA869" s="206"/>
      <c r="QTB869" s="206"/>
      <c r="QTC869" s="206"/>
      <c r="QTD869" s="206"/>
      <c r="QTE869" s="206"/>
      <c r="QTF869" s="206"/>
      <c r="QTG869" s="206"/>
      <c r="QTH869" s="206"/>
      <c r="QTI869" s="206"/>
      <c r="QTJ869" s="206"/>
      <c r="QTK869" s="206"/>
      <c r="QTL869" s="206"/>
      <c r="QTM869" s="206"/>
      <c r="QTN869" s="206"/>
      <c r="QTO869" s="206"/>
      <c r="QTP869" s="206"/>
      <c r="QTQ869" s="206"/>
      <c r="QTR869" s="206"/>
      <c r="QTS869" s="206"/>
      <c r="QTT869" s="206"/>
      <c r="QTU869" s="206"/>
      <c r="QTV869" s="206"/>
      <c r="QTW869" s="206"/>
      <c r="QTX869" s="206"/>
      <c r="QTY869" s="206"/>
      <c r="QTZ869" s="206"/>
      <c r="QUA869" s="206"/>
      <c r="QUB869" s="206"/>
      <c r="QUC869" s="206"/>
      <c r="QUD869" s="206"/>
      <c r="QUE869" s="206"/>
      <c r="QUF869" s="206"/>
      <c r="QUG869" s="206"/>
      <c r="QUH869" s="206"/>
      <c r="QUI869" s="206"/>
      <c r="QUJ869" s="206"/>
      <c r="QUK869" s="206"/>
      <c r="QUL869" s="206"/>
      <c r="QUM869" s="206"/>
      <c r="QUN869" s="206"/>
      <c r="QUO869" s="206"/>
      <c r="QUP869" s="206"/>
      <c r="QUQ869" s="206"/>
      <c r="QUR869" s="206"/>
      <c r="QUS869" s="206"/>
      <c r="QUT869" s="206"/>
      <c r="QUU869" s="206"/>
      <c r="QUV869" s="206"/>
      <c r="QUW869" s="206"/>
      <c r="QUX869" s="206"/>
      <c r="QUY869" s="206"/>
      <c r="QUZ869" s="206"/>
      <c r="QVA869" s="206"/>
      <c r="QVB869" s="206"/>
      <c r="QVC869" s="206"/>
      <c r="QVD869" s="206"/>
      <c r="QVE869" s="206"/>
      <c r="QVF869" s="206"/>
      <c r="QVG869" s="206"/>
      <c r="QVH869" s="206"/>
      <c r="QVI869" s="206"/>
      <c r="QVJ869" s="206"/>
      <c r="QVK869" s="206"/>
      <c r="QVL869" s="206"/>
      <c r="QVM869" s="206"/>
      <c r="QVN869" s="206"/>
      <c r="QVO869" s="206"/>
      <c r="QVP869" s="206"/>
      <c r="QVQ869" s="206"/>
      <c r="QVR869" s="206"/>
      <c r="QVS869" s="206"/>
      <c r="QVT869" s="206"/>
      <c r="QVU869" s="206"/>
      <c r="QVV869" s="206"/>
      <c r="QVW869" s="206"/>
      <c r="QVX869" s="206"/>
      <c r="QVY869" s="206"/>
      <c r="QVZ869" s="206"/>
      <c r="QWA869" s="206"/>
      <c r="QWB869" s="206"/>
      <c r="QWC869" s="206"/>
      <c r="QWD869" s="206"/>
      <c r="QWE869" s="206"/>
      <c r="QWF869" s="206"/>
      <c r="QWG869" s="206"/>
      <c r="QWH869" s="206"/>
      <c r="QWI869" s="206"/>
      <c r="QWJ869" s="206"/>
      <c r="QWK869" s="206"/>
      <c r="QWL869" s="206"/>
      <c r="QWM869" s="206"/>
      <c r="QWN869" s="206"/>
      <c r="QWO869" s="206"/>
      <c r="QWP869" s="206"/>
      <c r="QWQ869" s="206"/>
      <c r="QWR869" s="206"/>
      <c r="QWS869" s="206"/>
      <c r="QWT869" s="206"/>
      <c r="QWU869" s="206"/>
      <c r="QWV869" s="206"/>
      <c r="QWW869" s="206"/>
      <c r="QWX869" s="206"/>
      <c r="QWY869" s="206"/>
      <c r="QWZ869" s="206"/>
      <c r="QXA869" s="206"/>
      <c r="QXB869" s="206"/>
      <c r="QXC869" s="206"/>
      <c r="QXD869" s="206"/>
      <c r="QXE869" s="206"/>
      <c r="QXF869" s="206"/>
      <c r="QXG869" s="206"/>
      <c r="QXH869" s="206"/>
      <c r="QXI869" s="206"/>
      <c r="QXJ869" s="206"/>
      <c r="QXK869" s="206"/>
      <c r="QXL869" s="206"/>
      <c r="QXM869" s="206"/>
      <c r="QXN869" s="206"/>
      <c r="QXO869" s="206"/>
      <c r="QXP869" s="206"/>
      <c r="QXQ869" s="206"/>
      <c r="QXR869" s="206"/>
      <c r="QXS869" s="206"/>
      <c r="QXT869" s="206"/>
      <c r="QXU869" s="206"/>
      <c r="QXV869" s="206"/>
      <c r="QXW869" s="206"/>
      <c r="QXX869" s="206"/>
      <c r="QXY869" s="206"/>
      <c r="QXZ869" s="206"/>
      <c r="QYA869" s="206"/>
      <c r="QYB869" s="206"/>
      <c r="QYC869" s="206"/>
      <c r="QYD869" s="206"/>
      <c r="QYE869" s="206"/>
      <c r="QYF869" s="206"/>
      <c r="QYG869" s="206"/>
      <c r="QYH869" s="206"/>
      <c r="QYI869" s="206"/>
      <c r="QYJ869" s="206"/>
      <c r="QYK869" s="206"/>
      <c r="QYL869" s="206"/>
      <c r="QYM869" s="206"/>
      <c r="QYN869" s="206"/>
      <c r="QYO869" s="206"/>
      <c r="QYP869" s="206"/>
      <c r="QYQ869" s="206"/>
      <c r="QYR869" s="206"/>
      <c r="QYS869" s="206"/>
      <c r="QYT869" s="206"/>
      <c r="QYU869" s="206"/>
      <c r="QYV869" s="206"/>
      <c r="QYW869" s="206"/>
      <c r="QYX869" s="206"/>
      <c r="QYY869" s="206"/>
      <c r="QYZ869" s="206"/>
      <c r="QZA869" s="206"/>
      <c r="QZB869" s="206"/>
      <c r="QZC869" s="206"/>
      <c r="QZD869" s="206"/>
      <c r="QZE869" s="206"/>
      <c r="QZF869" s="206"/>
      <c r="QZG869" s="206"/>
      <c r="QZH869" s="206"/>
      <c r="QZI869" s="206"/>
      <c r="QZJ869" s="206"/>
      <c r="QZK869" s="206"/>
      <c r="QZL869" s="206"/>
      <c r="QZM869" s="206"/>
      <c r="QZN869" s="206"/>
      <c r="QZO869" s="206"/>
      <c r="QZP869" s="206"/>
      <c r="QZQ869" s="206"/>
      <c r="QZR869" s="206"/>
      <c r="QZS869" s="206"/>
      <c r="QZT869" s="206"/>
      <c r="QZU869" s="206"/>
      <c r="QZV869" s="206"/>
      <c r="QZW869" s="206"/>
      <c r="QZX869" s="206"/>
      <c r="QZY869" s="206"/>
      <c r="QZZ869" s="206"/>
      <c r="RAA869" s="206"/>
      <c r="RAB869" s="206"/>
      <c r="RAC869" s="206"/>
      <c r="RAD869" s="206"/>
      <c r="RAE869" s="206"/>
      <c r="RAF869" s="206"/>
      <c r="RAG869" s="206"/>
      <c r="RAH869" s="206"/>
      <c r="RAI869" s="206"/>
      <c r="RAJ869" s="206"/>
      <c r="RAK869" s="206"/>
      <c r="RAL869" s="206"/>
      <c r="RAM869" s="206"/>
      <c r="RAN869" s="206"/>
      <c r="RAO869" s="206"/>
      <c r="RAP869" s="206"/>
      <c r="RAQ869" s="206"/>
      <c r="RAR869" s="206"/>
      <c r="RAS869" s="206"/>
      <c r="RAT869" s="206"/>
      <c r="RAU869" s="206"/>
      <c r="RAV869" s="206"/>
      <c r="RAW869" s="206"/>
      <c r="RAX869" s="206"/>
      <c r="RAY869" s="206"/>
      <c r="RAZ869" s="206"/>
      <c r="RBA869" s="206"/>
      <c r="RBB869" s="206"/>
      <c r="RBC869" s="206"/>
      <c r="RBD869" s="206"/>
      <c r="RBE869" s="206"/>
      <c r="RBF869" s="206"/>
      <c r="RBG869" s="206"/>
      <c r="RBH869" s="206"/>
      <c r="RBI869" s="206"/>
      <c r="RBJ869" s="206"/>
      <c r="RBK869" s="206"/>
      <c r="RBL869" s="206"/>
      <c r="RBM869" s="206"/>
      <c r="RBN869" s="206"/>
      <c r="RBO869" s="206"/>
      <c r="RBP869" s="206"/>
      <c r="RBQ869" s="206"/>
      <c r="RBR869" s="206"/>
      <c r="RBS869" s="206"/>
      <c r="RBT869" s="206"/>
      <c r="RBU869" s="206"/>
      <c r="RBV869" s="206"/>
      <c r="RBW869" s="206"/>
      <c r="RBX869" s="206"/>
      <c r="RBY869" s="206"/>
      <c r="RBZ869" s="206"/>
      <c r="RCA869" s="206"/>
      <c r="RCB869" s="206"/>
      <c r="RCC869" s="206"/>
      <c r="RCD869" s="206"/>
      <c r="RCE869" s="206"/>
      <c r="RCF869" s="206"/>
      <c r="RCG869" s="206"/>
      <c r="RCH869" s="206"/>
      <c r="RCI869" s="206"/>
      <c r="RCJ869" s="206"/>
      <c r="RCK869" s="206"/>
      <c r="RCL869" s="206"/>
      <c r="RCM869" s="206"/>
      <c r="RCN869" s="206"/>
      <c r="RCO869" s="206"/>
      <c r="RCP869" s="206"/>
      <c r="RCQ869" s="206"/>
      <c r="RCR869" s="206"/>
      <c r="RCS869" s="206"/>
      <c r="RCT869" s="206"/>
      <c r="RCU869" s="206"/>
      <c r="RCV869" s="206"/>
      <c r="RCW869" s="206"/>
      <c r="RCX869" s="206"/>
      <c r="RCY869" s="206"/>
      <c r="RCZ869" s="206"/>
      <c r="RDA869" s="206"/>
      <c r="RDB869" s="206"/>
      <c r="RDC869" s="206"/>
      <c r="RDD869" s="206"/>
      <c r="RDE869" s="206"/>
      <c r="RDF869" s="206"/>
      <c r="RDG869" s="206"/>
      <c r="RDH869" s="206"/>
      <c r="RDI869" s="206"/>
      <c r="RDJ869" s="206"/>
      <c r="RDK869" s="206"/>
      <c r="RDL869" s="206"/>
      <c r="RDM869" s="206"/>
      <c r="RDN869" s="206"/>
      <c r="RDO869" s="206"/>
      <c r="RDP869" s="206"/>
      <c r="RDQ869" s="206"/>
      <c r="RDR869" s="206"/>
      <c r="RDS869" s="206"/>
      <c r="RDT869" s="206"/>
      <c r="RDU869" s="206"/>
      <c r="RDV869" s="206"/>
      <c r="RDW869" s="206"/>
      <c r="RDX869" s="206"/>
      <c r="RDY869" s="206"/>
      <c r="RDZ869" s="206"/>
      <c r="REA869" s="206"/>
      <c r="REB869" s="206"/>
      <c r="REC869" s="206"/>
      <c r="RED869" s="206"/>
      <c r="REE869" s="206"/>
      <c r="REF869" s="206"/>
      <c r="REG869" s="206"/>
      <c r="REH869" s="206"/>
      <c r="REI869" s="206"/>
      <c r="REJ869" s="206"/>
      <c r="REK869" s="206"/>
      <c r="REL869" s="206"/>
      <c r="REM869" s="206"/>
      <c r="REN869" s="206"/>
      <c r="REO869" s="206"/>
      <c r="REP869" s="206"/>
      <c r="REQ869" s="206"/>
      <c r="RER869" s="206"/>
      <c r="RES869" s="206"/>
      <c r="RET869" s="206"/>
      <c r="REU869" s="206"/>
      <c r="REV869" s="206"/>
      <c r="REW869" s="206"/>
      <c r="REX869" s="206"/>
      <c r="REY869" s="206"/>
      <c r="REZ869" s="206"/>
      <c r="RFA869" s="206"/>
      <c r="RFB869" s="206"/>
      <c r="RFC869" s="206"/>
      <c r="RFD869" s="206"/>
      <c r="RFE869" s="206"/>
      <c r="RFF869" s="206"/>
      <c r="RFG869" s="206"/>
      <c r="RFH869" s="206"/>
      <c r="RFI869" s="206"/>
      <c r="RFJ869" s="206"/>
      <c r="RFK869" s="206"/>
      <c r="RFL869" s="206"/>
      <c r="RFM869" s="206"/>
      <c r="RFN869" s="206"/>
      <c r="RFO869" s="206"/>
      <c r="RFP869" s="206"/>
      <c r="RFQ869" s="206"/>
      <c r="RFR869" s="206"/>
      <c r="RFS869" s="206"/>
      <c r="RFT869" s="206"/>
      <c r="RFU869" s="206"/>
      <c r="RFV869" s="206"/>
      <c r="RFW869" s="206"/>
      <c r="RFX869" s="206"/>
      <c r="RFY869" s="206"/>
      <c r="RFZ869" s="206"/>
      <c r="RGA869" s="206"/>
      <c r="RGB869" s="206"/>
      <c r="RGC869" s="206"/>
      <c r="RGD869" s="206"/>
      <c r="RGE869" s="206"/>
      <c r="RGF869" s="206"/>
      <c r="RGG869" s="206"/>
      <c r="RGH869" s="206"/>
      <c r="RGI869" s="206"/>
      <c r="RGJ869" s="206"/>
      <c r="RGK869" s="206"/>
      <c r="RGL869" s="206"/>
      <c r="RGM869" s="206"/>
      <c r="RGN869" s="206"/>
      <c r="RGO869" s="206"/>
      <c r="RGP869" s="206"/>
      <c r="RGQ869" s="206"/>
      <c r="RGR869" s="206"/>
      <c r="RGS869" s="206"/>
      <c r="RGT869" s="206"/>
      <c r="RGU869" s="206"/>
      <c r="RGV869" s="206"/>
      <c r="RGW869" s="206"/>
      <c r="RGX869" s="206"/>
      <c r="RGY869" s="206"/>
      <c r="RGZ869" s="206"/>
      <c r="RHA869" s="206"/>
      <c r="RHB869" s="206"/>
      <c r="RHC869" s="206"/>
      <c r="RHD869" s="206"/>
      <c r="RHE869" s="206"/>
      <c r="RHF869" s="206"/>
      <c r="RHG869" s="206"/>
      <c r="RHH869" s="206"/>
      <c r="RHI869" s="206"/>
      <c r="RHJ869" s="206"/>
      <c r="RHK869" s="206"/>
      <c r="RHL869" s="206"/>
      <c r="RHM869" s="206"/>
      <c r="RHN869" s="206"/>
      <c r="RHO869" s="206"/>
      <c r="RHP869" s="206"/>
      <c r="RHQ869" s="206"/>
      <c r="RHR869" s="206"/>
      <c r="RHS869" s="206"/>
      <c r="RHT869" s="206"/>
      <c r="RHU869" s="206"/>
      <c r="RHV869" s="206"/>
      <c r="RHW869" s="206"/>
      <c r="RHX869" s="206"/>
      <c r="RHY869" s="206"/>
      <c r="RHZ869" s="206"/>
      <c r="RIA869" s="206"/>
      <c r="RIB869" s="206"/>
      <c r="RIC869" s="206"/>
      <c r="RID869" s="206"/>
      <c r="RIE869" s="206"/>
      <c r="RIF869" s="206"/>
      <c r="RIG869" s="206"/>
      <c r="RIH869" s="206"/>
      <c r="RII869" s="206"/>
      <c r="RIJ869" s="206"/>
      <c r="RIK869" s="206"/>
      <c r="RIL869" s="206"/>
      <c r="RIM869" s="206"/>
      <c r="RIN869" s="206"/>
      <c r="RIO869" s="206"/>
      <c r="RIP869" s="206"/>
      <c r="RIQ869" s="206"/>
      <c r="RIR869" s="206"/>
      <c r="RIS869" s="206"/>
      <c r="RIT869" s="206"/>
      <c r="RIU869" s="206"/>
      <c r="RIV869" s="206"/>
      <c r="RIW869" s="206"/>
      <c r="RIX869" s="206"/>
      <c r="RIY869" s="206"/>
      <c r="RIZ869" s="206"/>
      <c r="RJA869" s="206"/>
      <c r="RJB869" s="206"/>
      <c r="RJC869" s="206"/>
      <c r="RJD869" s="206"/>
      <c r="RJE869" s="206"/>
      <c r="RJF869" s="206"/>
      <c r="RJG869" s="206"/>
      <c r="RJH869" s="206"/>
      <c r="RJI869" s="206"/>
      <c r="RJJ869" s="206"/>
      <c r="RJK869" s="206"/>
      <c r="RJL869" s="206"/>
      <c r="RJM869" s="206"/>
      <c r="RJN869" s="206"/>
      <c r="RJO869" s="206"/>
      <c r="RJP869" s="206"/>
      <c r="RJQ869" s="206"/>
      <c r="RJR869" s="206"/>
      <c r="RJS869" s="206"/>
      <c r="RJT869" s="206"/>
      <c r="RJU869" s="206"/>
      <c r="RJV869" s="206"/>
      <c r="RJW869" s="206"/>
      <c r="RJX869" s="206"/>
      <c r="RJY869" s="206"/>
      <c r="RJZ869" s="206"/>
      <c r="RKA869" s="206"/>
      <c r="RKB869" s="206"/>
      <c r="RKC869" s="206"/>
      <c r="RKD869" s="206"/>
      <c r="RKE869" s="206"/>
      <c r="RKF869" s="206"/>
      <c r="RKG869" s="206"/>
      <c r="RKH869" s="206"/>
      <c r="RKI869" s="206"/>
      <c r="RKJ869" s="206"/>
      <c r="RKK869" s="206"/>
      <c r="RKL869" s="206"/>
      <c r="RKM869" s="206"/>
      <c r="RKN869" s="206"/>
      <c r="RKO869" s="206"/>
      <c r="RKP869" s="206"/>
      <c r="RKQ869" s="206"/>
      <c r="RKR869" s="206"/>
      <c r="RKS869" s="206"/>
      <c r="RKT869" s="206"/>
      <c r="RKU869" s="206"/>
      <c r="RKV869" s="206"/>
      <c r="RKW869" s="206"/>
      <c r="RKX869" s="206"/>
      <c r="RKY869" s="206"/>
      <c r="RKZ869" s="206"/>
      <c r="RLA869" s="206"/>
      <c r="RLB869" s="206"/>
      <c r="RLC869" s="206"/>
      <c r="RLD869" s="206"/>
      <c r="RLE869" s="206"/>
      <c r="RLF869" s="206"/>
      <c r="RLG869" s="206"/>
      <c r="RLH869" s="206"/>
      <c r="RLI869" s="206"/>
      <c r="RLJ869" s="206"/>
      <c r="RLK869" s="206"/>
      <c r="RLL869" s="206"/>
      <c r="RLM869" s="206"/>
      <c r="RLN869" s="206"/>
      <c r="RLO869" s="206"/>
      <c r="RLP869" s="206"/>
      <c r="RLQ869" s="206"/>
      <c r="RLR869" s="206"/>
      <c r="RLS869" s="206"/>
      <c r="RLT869" s="206"/>
      <c r="RLU869" s="206"/>
      <c r="RLV869" s="206"/>
      <c r="RLW869" s="206"/>
      <c r="RLX869" s="206"/>
      <c r="RLY869" s="206"/>
      <c r="RLZ869" s="206"/>
      <c r="RMA869" s="206"/>
      <c r="RMB869" s="206"/>
      <c r="RMC869" s="206"/>
      <c r="RMD869" s="206"/>
      <c r="RME869" s="206"/>
      <c r="RMF869" s="206"/>
      <c r="RMG869" s="206"/>
      <c r="RMH869" s="206"/>
      <c r="RMI869" s="206"/>
      <c r="RMJ869" s="206"/>
      <c r="RMK869" s="206"/>
      <c r="RML869" s="206"/>
      <c r="RMM869" s="206"/>
      <c r="RMN869" s="206"/>
      <c r="RMO869" s="206"/>
      <c r="RMP869" s="206"/>
      <c r="RMQ869" s="206"/>
      <c r="RMR869" s="206"/>
      <c r="RMS869" s="206"/>
      <c r="RMT869" s="206"/>
      <c r="RMU869" s="206"/>
      <c r="RMV869" s="206"/>
      <c r="RMW869" s="206"/>
      <c r="RMX869" s="206"/>
      <c r="RMY869" s="206"/>
      <c r="RMZ869" s="206"/>
      <c r="RNA869" s="206"/>
      <c r="RNB869" s="206"/>
      <c r="RNC869" s="206"/>
      <c r="RND869" s="206"/>
      <c r="RNE869" s="206"/>
      <c r="RNF869" s="206"/>
      <c r="RNG869" s="206"/>
      <c r="RNH869" s="206"/>
      <c r="RNI869" s="206"/>
      <c r="RNJ869" s="206"/>
      <c r="RNK869" s="206"/>
      <c r="RNL869" s="206"/>
      <c r="RNM869" s="206"/>
      <c r="RNN869" s="206"/>
      <c r="RNO869" s="206"/>
      <c r="RNP869" s="206"/>
      <c r="RNQ869" s="206"/>
      <c r="RNR869" s="206"/>
      <c r="RNS869" s="206"/>
      <c r="RNT869" s="206"/>
      <c r="RNU869" s="206"/>
      <c r="RNV869" s="206"/>
      <c r="RNW869" s="206"/>
      <c r="RNX869" s="206"/>
      <c r="RNY869" s="206"/>
      <c r="RNZ869" s="206"/>
      <c r="ROA869" s="206"/>
      <c r="ROB869" s="206"/>
      <c r="ROC869" s="206"/>
      <c r="ROD869" s="206"/>
      <c r="ROE869" s="206"/>
      <c r="ROF869" s="206"/>
      <c r="ROG869" s="206"/>
      <c r="ROH869" s="206"/>
      <c r="ROI869" s="206"/>
      <c r="ROJ869" s="206"/>
      <c r="ROK869" s="206"/>
      <c r="ROL869" s="206"/>
      <c r="ROM869" s="206"/>
      <c r="RON869" s="206"/>
      <c r="ROO869" s="206"/>
      <c r="ROP869" s="206"/>
      <c r="ROQ869" s="206"/>
      <c r="ROR869" s="206"/>
      <c r="ROS869" s="206"/>
      <c r="ROT869" s="206"/>
      <c r="ROU869" s="206"/>
      <c r="ROV869" s="206"/>
      <c r="ROW869" s="206"/>
      <c r="ROX869" s="206"/>
      <c r="ROY869" s="206"/>
      <c r="ROZ869" s="206"/>
      <c r="RPA869" s="206"/>
      <c r="RPB869" s="206"/>
      <c r="RPC869" s="206"/>
      <c r="RPD869" s="206"/>
      <c r="RPE869" s="206"/>
      <c r="RPF869" s="206"/>
      <c r="RPG869" s="206"/>
      <c r="RPH869" s="206"/>
      <c r="RPI869" s="206"/>
      <c r="RPJ869" s="206"/>
      <c r="RPK869" s="206"/>
      <c r="RPL869" s="206"/>
      <c r="RPM869" s="206"/>
      <c r="RPN869" s="206"/>
      <c r="RPO869" s="206"/>
      <c r="RPP869" s="206"/>
      <c r="RPQ869" s="206"/>
      <c r="RPR869" s="206"/>
      <c r="RPS869" s="206"/>
      <c r="RPT869" s="206"/>
      <c r="RPU869" s="206"/>
      <c r="RPV869" s="206"/>
      <c r="RPW869" s="206"/>
      <c r="RPX869" s="206"/>
      <c r="RPY869" s="206"/>
      <c r="RPZ869" s="206"/>
      <c r="RQA869" s="206"/>
      <c r="RQB869" s="206"/>
      <c r="RQC869" s="206"/>
      <c r="RQD869" s="206"/>
      <c r="RQE869" s="206"/>
      <c r="RQF869" s="206"/>
      <c r="RQG869" s="206"/>
      <c r="RQH869" s="206"/>
      <c r="RQI869" s="206"/>
      <c r="RQJ869" s="206"/>
      <c r="RQK869" s="206"/>
      <c r="RQL869" s="206"/>
      <c r="RQM869" s="206"/>
      <c r="RQN869" s="206"/>
      <c r="RQO869" s="206"/>
      <c r="RQP869" s="206"/>
      <c r="RQQ869" s="206"/>
      <c r="RQR869" s="206"/>
      <c r="RQS869" s="206"/>
      <c r="RQT869" s="206"/>
      <c r="RQU869" s="206"/>
      <c r="RQV869" s="206"/>
      <c r="RQW869" s="206"/>
      <c r="RQX869" s="206"/>
      <c r="RQY869" s="206"/>
      <c r="RQZ869" s="206"/>
      <c r="RRA869" s="206"/>
      <c r="RRB869" s="206"/>
      <c r="RRC869" s="206"/>
      <c r="RRD869" s="206"/>
      <c r="RRE869" s="206"/>
      <c r="RRF869" s="206"/>
      <c r="RRG869" s="206"/>
      <c r="RRH869" s="206"/>
      <c r="RRI869" s="206"/>
      <c r="RRJ869" s="206"/>
      <c r="RRK869" s="206"/>
      <c r="RRL869" s="206"/>
      <c r="RRM869" s="206"/>
      <c r="RRN869" s="206"/>
      <c r="RRO869" s="206"/>
      <c r="RRP869" s="206"/>
      <c r="RRQ869" s="206"/>
      <c r="RRR869" s="206"/>
      <c r="RRS869" s="206"/>
      <c r="RRT869" s="206"/>
      <c r="RRU869" s="206"/>
      <c r="RRV869" s="206"/>
      <c r="RRW869" s="206"/>
      <c r="RRX869" s="206"/>
      <c r="RRY869" s="206"/>
      <c r="RRZ869" s="206"/>
      <c r="RSA869" s="206"/>
      <c r="RSB869" s="206"/>
      <c r="RSC869" s="206"/>
      <c r="RSD869" s="206"/>
      <c r="RSE869" s="206"/>
      <c r="RSF869" s="206"/>
      <c r="RSG869" s="206"/>
      <c r="RSH869" s="206"/>
      <c r="RSI869" s="206"/>
      <c r="RSJ869" s="206"/>
      <c r="RSK869" s="206"/>
      <c r="RSL869" s="206"/>
      <c r="RSM869" s="206"/>
      <c r="RSN869" s="206"/>
      <c r="RSO869" s="206"/>
      <c r="RSP869" s="206"/>
      <c r="RSQ869" s="206"/>
      <c r="RSR869" s="206"/>
      <c r="RSS869" s="206"/>
      <c r="RST869" s="206"/>
      <c r="RSU869" s="206"/>
      <c r="RSV869" s="206"/>
      <c r="RSW869" s="206"/>
      <c r="RSX869" s="206"/>
      <c r="RSY869" s="206"/>
      <c r="RSZ869" s="206"/>
      <c r="RTA869" s="206"/>
      <c r="RTB869" s="206"/>
      <c r="RTC869" s="206"/>
      <c r="RTD869" s="206"/>
      <c r="RTE869" s="206"/>
      <c r="RTF869" s="206"/>
      <c r="RTG869" s="206"/>
      <c r="RTH869" s="206"/>
      <c r="RTI869" s="206"/>
      <c r="RTJ869" s="206"/>
      <c r="RTK869" s="206"/>
      <c r="RTL869" s="206"/>
      <c r="RTM869" s="206"/>
      <c r="RTN869" s="206"/>
      <c r="RTO869" s="206"/>
      <c r="RTP869" s="206"/>
      <c r="RTQ869" s="206"/>
      <c r="RTR869" s="206"/>
      <c r="RTS869" s="206"/>
      <c r="RTT869" s="206"/>
      <c r="RTU869" s="206"/>
      <c r="RTV869" s="206"/>
      <c r="RTW869" s="206"/>
      <c r="RTX869" s="206"/>
      <c r="RTY869" s="206"/>
      <c r="RTZ869" s="206"/>
      <c r="RUA869" s="206"/>
      <c r="RUB869" s="206"/>
      <c r="RUC869" s="206"/>
      <c r="RUD869" s="206"/>
      <c r="RUE869" s="206"/>
      <c r="RUF869" s="206"/>
      <c r="RUG869" s="206"/>
      <c r="RUH869" s="206"/>
      <c r="RUI869" s="206"/>
      <c r="RUJ869" s="206"/>
      <c r="RUK869" s="206"/>
      <c r="RUL869" s="206"/>
      <c r="RUM869" s="206"/>
      <c r="RUN869" s="206"/>
      <c r="RUO869" s="206"/>
      <c r="RUP869" s="206"/>
      <c r="RUQ869" s="206"/>
      <c r="RUR869" s="206"/>
      <c r="RUS869" s="206"/>
      <c r="RUT869" s="206"/>
      <c r="RUU869" s="206"/>
      <c r="RUV869" s="206"/>
      <c r="RUW869" s="206"/>
      <c r="RUX869" s="206"/>
      <c r="RUY869" s="206"/>
      <c r="RUZ869" s="206"/>
      <c r="RVA869" s="206"/>
      <c r="RVB869" s="206"/>
      <c r="RVC869" s="206"/>
      <c r="RVD869" s="206"/>
      <c r="RVE869" s="206"/>
      <c r="RVF869" s="206"/>
      <c r="RVG869" s="206"/>
      <c r="RVH869" s="206"/>
      <c r="RVI869" s="206"/>
      <c r="RVJ869" s="206"/>
      <c r="RVK869" s="206"/>
      <c r="RVL869" s="206"/>
      <c r="RVM869" s="206"/>
      <c r="RVN869" s="206"/>
      <c r="RVO869" s="206"/>
      <c r="RVP869" s="206"/>
      <c r="RVQ869" s="206"/>
      <c r="RVR869" s="206"/>
      <c r="RVS869" s="206"/>
      <c r="RVT869" s="206"/>
      <c r="RVU869" s="206"/>
      <c r="RVV869" s="206"/>
      <c r="RVW869" s="206"/>
      <c r="RVX869" s="206"/>
      <c r="RVY869" s="206"/>
      <c r="RVZ869" s="206"/>
      <c r="RWA869" s="206"/>
      <c r="RWB869" s="206"/>
      <c r="RWC869" s="206"/>
      <c r="RWD869" s="206"/>
      <c r="RWE869" s="206"/>
      <c r="RWF869" s="206"/>
      <c r="RWG869" s="206"/>
      <c r="RWH869" s="206"/>
      <c r="RWI869" s="206"/>
      <c r="RWJ869" s="206"/>
      <c r="RWK869" s="206"/>
      <c r="RWL869" s="206"/>
      <c r="RWM869" s="206"/>
      <c r="RWN869" s="206"/>
      <c r="RWO869" s="206"/>
      <c r="RWP869" s="206"/>
      <c r="RWQ869" s="206"/>
      <c r="RWR869" s="206"/>
      <c r="RWS869" s="206"/>
      <c r="RWT869" s="206"/>
      <c r="RWU869" s="206"/>
      <c r="RWV869" s="206"/>
      <c r="RWW869" s="206"/>
      <c r="RWX869" s="206"/>
      <c r="RWY869" s="206"/>
      <c r="RWZ869" s="206"/>
      <c r="RXA869" s="206"/>
      <c r="RXB869" s="206"/>
      <c r="RXC869" s="206"/>
      <c r="RXD869" s="206"/>
      <c r="RXE869" s="206"/>
      <c r="RXF869" s="206"/>
      <c r="RXG869" s="206"/>
      <c r="RXH869" s="206"/>
      <c r="RXI869" s="206"/>
      <c r="RXJ869" s="206"/>
      <c r="RXK869" s="206"/>
      <c r="RXL869" s="206"/>
      <c r="RXM869" s="206"/>
      <c r="RXN869" s="206"/>
      <c r="RXO869" s="206"/>
      <c r="RXP869" s="206"/>
      <c r="RXQ869" s="206"/>
      <c r="RXR869" s="206"/>
      <c r="RXS869" s="206"/>
      <c r="RXT869" s="206"/>
      <c r="RXU869" s="206"/>
      <c r="RXV869" s="206"/>
      <c r="RXW869" s="206"/>
      <c r="RXX869" s="206"/>
      <c r="RXY869" s="206"/>
      <c r="RXZ869" s="206"/>
      <c r="RYA869" s="206"/>
      <c r="RYB869" s="206"/>
      <c r="RYC869" s="206"/>
      <c r="RYD869" s="206"/>
      <c r="RYE869" s="206"/>
      <c r="RYF869" s="206"/>
      <c r="RYG869" s="206"/>
      <c r="RYH869" s="206"/>
      <c r="RYI869" s="206"/>
      <c r="RYJ869" s="206"/>
      <c r="RYK869" s="206"/>
      <c r="RYL869" s="206"/>
      <c r="RYM869" s="206"/>
      <c r="RYN869" s="206"/>
      <c r="RYO869" s="206"/>
      <c r="RYP869" s="206"/>
      <c r="RYQ869" s="206"/>
      <c r="RYR869" s="206"/>
      <c r="RYS869" s="206"/>
      <c r="RYT869" s="206"/>
      <c r="RYU869" s="206"/>
      <c r="RYV869" s="206"/>
      <c r="RYW869" s="206"/>
      <c r="RYX869" s="206"/>
      <c r="RYY869" s="206"/>
      <c r="RYZ869" s="206"/>
      <c r="RZA869" s="206"/>
      <c r="RZB869" s="206"/>
      <c r="RZC869" s="206"/>
      <c r="RZD869" s="206"/>
      <c r="RZE869" s="206"/>
      <c r="RZF869" s="206"/>
      <c r="RZG869" s="206"/>
      <c r="RZH869" s="206"/>
      <c r="RZI869" s="206"/>
      <c r="RZJ869" s="206"/>
      <c r="RZK869" s="206"/>
      <c r="RZL869" s="206"/>
      <c r="RZM869" s="206"/>
      <c r="RZN869" s="206"/>
      <c r="RZO869" s="206"/>
      <c r="RZP869" s="206"/>
      <c r="RZQ869" s="206"/>
      <c r="RZR869" s="206"/>
      <c r="RZS869" s="206"/>
      <c r="RZT869" s="206"/>
      <c r="RZU869" s="206"/>
      <c r="RZV869" s="206"/>
      <c r="RZW869" s="206"/>
      <c r="RZX869" s="206"/>
      <c r="RZY869" s="206"/>
      <c r="RZZ869" s="206"/>
      <c r="SAA869" s="206"/>
      <c r="SAB869" s="206"/>
      <c r="SAC869" s="206"/>
      <c r="SAD869" s="206"/>
      <c r="SAE869" s="206"/>
      <c r="SAF869" s="206"/>
      <c r="SAG869" s="206"/>
      <c r="SAH869" s="206"/>
      <c r="SAI869" s="206"/>
      <c r="SAJ869" s="206"/>
      <c r="SAK869" s="206"/>
      <c r="SAL869" s="206"/>
      <c r="SAM869" s="206"/>
      <c r="SAN869" s="206"/>
      <c r="SAO869" s="206"/>
      <c r="SAP869" s="206"/>
      <c r="SAQ869" s="206"/>
      <c r="SAR869" s="206"/>
      <c r="SAS869" s="206"/>
      <c r="SAT869" s="206"/>
      <c r="SAU869" s="206"/>
      <c r="SAV869" s="206"/>
      <c r="SAW869" s="206"/>
      <c r="SAX869" s="206"/>
      <c r="SAY869" s="206"/>
      <c r="SAZ869" s="206"/>
      <c r="SBA869" s="206"/>
      <c r="SBB869" s="206"/>
      <c r="SBC869" s="206"/>
      <c r="SBD869" s="206"/>
      <c r="SBE869" s="206"/>
      <c r="SBF869" s="206"/>
      <c r="SBG869" s="206"/>
      <c r="SBH869" s="206"/>
      <c r="SBI869" s="206"/>
      <c r="SBJ869" s="206"/>
      <c r="SBK869" s="206"/>
      <c r="SBL869" s="206"/>
      <c r="SBM869" s="206"/>
      <c r="SBN869" s="206"/>
      <c r="SBO869" s="206"/>
      <c r="SBP869" s="206"/>
      <c r="SBQ869" s="206"/>
      <c r="SBR869" s="206"/>
      <c r="SBS869" s="206"/>
      <c r="SBT869" s="206"/>
      <c r="SBU869" s="206"/>
      <c r="SBV869" s="206"/>
      <c r="SBW869" s="206"/>
      <c r="SBX869" s="206"/>
      <c r="SBY869" s="206"/>
      <c r="SBZ869" s="206"/>
      <c r="SCA869" s="206"/>
      <c r="SCB869" s="206"/>
      <c r="SCC869" s="206"/>
      <c r="SCD869" s="206"/>
      <c r="SCE869" s="206"/>
      <c r="SCF869" s="206"/>
      <c r="SCG869" s="206"/>
      <c r="SCH869" s="206"/>
      <c r="SCI869" s="206"/>
      <c r="SCJ869" s="206"/>
      <c r="SCK869" s="206"/>
      <c r="SCL869" s="206"/>
      <c r="SCM869" s="206"/>
      <c r="SCN869" s="206"/>
      <c r="SCO869" s="206"/>
      <c r="SCP869" s="206"/>
      <c r="SCQ869" s="206"/>
      <c r="SCR869" s="206"/>
      <c r="SCS869" s="206"/>
      <c r="SCT869" s="206"/>
      <c r="SCU869" s="206"/>
      <c r="SCV869" s="206"/>
      <c r="SCW869" s="206"/>
      <c r="SCX869" s="206"/>
      <c r="SCY869" s="206"/>
      <c r="SCZ869" s="206"/>
      <c r="SDA869" s="206"/>
      <c r="SDB869" s="206"/>
      <c r="SDC869" s="206"/>
      <c r="SDD869" s="206"/>
      <c r="SDE869" s="206"/>
      <c r="SDF869" s="206"/>
      <c r="SDG869" s="206"/>
      <c r="SDH869" s="206"/>
      <c r="SDI869" s="206"/>
      <c r="SDJ869" s="206"/>
      <c r="SDK869" s="206"/>
      <c r="SDL869" s="206"/>
      <c r="SDM869" s="206"/>
      <c r="SDN869" s="206"/>
      <c r="SDO869" s="206"/>
      <c r="SDP869" s="206"/>
      <c r="SDQ869" s="206"/>
      <c r="SDR869" s="206"/>
      <c r="SDS869" s="206"/>
      <c r="SDT869" s="206"/>
      <c r="SDU869" s="206"/>
      <c r="SDV869" s="206"/>
      <c r="SDW869" s="206"/>
      <c r="SDX869" s="206"/>
      <c r="SDY869" s="206"/>
      <c r="SDZ869" s="206"/>
      <c r="SEA869" s="206"/>
      <c r="SEB869" s="206"/>
      <c r="SEC869" s="206"/>
      <c r="SED869" s="206"/>
      <c r="SEE869" s="206"/>
      <c r="SEF869" s="206"/>
      <c r="SEG869" s="206"/>
      <c r="SEH869" s="206"/>
      <c r="SEI869" s="206"/>
      <c r="SEJ869" s="206"/>
      <c r="SEK869" s="206"/>
      <c r="SEL869" s="206"/>
      <c r="SEM869" s="206"/>
      <c r="SEN869" s="206"/>
      <c r="SEO869" s="206"/>
      <c r="SEP869" s="206"/>
      <c r="SEQ869" s="206"/>
      <c r="SER869" s="206"/>
      <c r="SES869" s="206"/>
      <c r="SET869" s="206"/>
      <c r="SEU869" s="206"/>
      <c r="SEV869" s="206"/>
      <c r="SEW869" s="206"/>
      <c r="SEX869" s="206"/>
      <c r="SEY869" s="206"/>
      <c r="SEZ869" s="206"/>
      <c r="SFA869" s="206"/>
      <c r="SFB869" s="206"/>
      <c r="SFC869" s="206"/>
      <c r="SFD869" s="206"/>
      <c r="SFE869" s="206"/>
      <c r="SFF869" s="206"/>
      <c r="SFG869" s="206"/>
      <c r="SFH869" s="206"/>
      <c r="SFI869" s="206"/>
      <c r="SFJ869" s="206"/>
      <c r="SFK869" s="206"/>
      <c r="SFL869" s="206"/>
      <c r="SFM869" s="206"/>
      <c r="SFN869" s="206"/>
      <c r="SFO869" s="206"/>
      <c r="SFP869" s="206"/>
      <c r="SFQ869" s="206"/>
      <c r="SFR869" s="206"/>
      <c r="SFS869" s="206"/>
      <c r="SFT869" s="206"/>
      <c r="SFU869" s="206"/>
      <c r="SFV869" s="206"/>
      <c r="SFW869" s="206"/>
      <c r="SFX869" s="206"/>
      <c r="SFY869" s="206"/>
      <c r="SFZ869" s="206"/>
      <c r="SGA869" s="206"/>
      <c r="SGB869" s="206"/>
      <c r="SGC869" s="206"/>
      <c r="SGD869" s="206"/>
      <c r="SGE869" s="206"/>
      <c r="SGF869" s="206"/>
      <c r="SGG869" s="206"/>
      <c r="SGH869" s="206"/>
      <c r="SGI869" s="206"/>
      <c r="SGJ869" s="206"/>
      <c r="SGK869" s="206"/>
      <c r="SGL869" s="206"/>
      <c r="SGM869" s="206"/>
      <c r="SGN869" s="206"/>
      <c r="SGO869" s="206"/>
      <c r="SGP869" s="206"/>
      <c r="SGQ869" s="206"/>
      <c r="SGR869" s="206"/>
      <c r="SGS869" s="206"/>
      <c r="SGT869" s="206"/>
      <c r="SGU869" s="206"/>
      <c r="SGV869" s="206"/>
      <c r="SGW869" s="206"/>
      <c r="SGX869" s="206"/>
      <c r="SGY869" s="206"/>
      <c r="SGZ869" s="206"/>
      <c r="SHA869" s="206"/>
      <c r="SHB869" s="206"/>
      <c r="SHC869" s="206"/>
      <c r="SHD869" s="206"/>
      <c r="SHE869" s="206"/>
      <c r="SHF869" s="206"/>
      <c r="SHG869" s="206"/>
      <c r="SHH869" s="206"/>
      <c r="SHI869" s="206"/>
      <c r="SHJ869" s="206"/>
      <c r="SHK869" s="206"/>
      <c r="SHL869" s="206"/>
      <c r="SHM869" s="206"/>
      <c r="SHN869" s="206"/>
      <c r="SHO869" s="206"/>
      <c r="SHP869" s="206"/>
      <c r="SHQ869" s="206"/>
      <c r="SHR869" s="206"/>
      <c r="SHS869" s="206"/>
      <c r="SHT869" s="206"/>
      <c r="SHU869" s="206"/>
      <c r="SHV869" s="206"/>
      <c r="SHW869" s="206"/>
      <c r="SHX869" s="206"/>
      <c r="SHY869" s="206"/>
      <c r="SHZ869" s="206"/>
      <c r="SIA869" s="206"/>
      <c r="SIB869" s="206"/>
      <c r="SIC869" s="206"/>
      <c r="SID869" s="206"/>
      <c r="SIE869" s="206"/>
      <c r="SIF869" s="206"/>
      <c r="SIG869" s="206"/>
      <c r="SIH869" s="206"/>
      <c r="SII869" s="206"/>
      <c r="SIJ869" s="206"/>
      <c r="SIK869" s="206"/>
      <c r="SIL869" s="206"/>
      <c r="SIM869" s="206"/>
      <c r="SIN869" s="206"/>
      <c r="SIO869" s="206"/>
      <c r="SIP869" s="206"/>
      <c r="SIQ869" s="206"/>
      <c r="SIR869" s="206"/>
      <c r="SIS869" s="206"/>
      <c r="SIT869" s="206"/>
      <c r="SIU869" s="206"/>
      <c r="SIV869" s="206"/>
      <c r="SIW869" s="206"/>
      <c r="SIX869" s="206"/>
      <c r="SIY869" s="206"/>
      <c r="SIZ869" s="206"/>
      <c r="SJA869" s="206"/>
      <c r="SJB869" s="206"/>
      <c r="SJC869" s="206"/>
      <c r="SJD869" s="206"/>
      <c r="SJE869" s="206"/>
      <c r="SJF869" s="206"/>
      <c r="SJG869" s="206"/>
      <c r="SJH869" s="206"/>
      <c r="SJI869" s="206"/>
      <c r="SJJ869" s="206"/>
      <c r="SJK869" s="206"/>
      <c r="SJL869" s="206"/>
      <c r="SJM869" s="206"/>
      <c r="SJN869" s="206"/>
      <c r="SJO869" s="206"/>
      <c r="SJP869" s="206"/>
      <c r="SJQ869" s="206"/>
      <c r="SJR869" s="206"/>
      <c r="SJS869" s="206"/>
      <c r="SJT869" s="206"/>
      <c r="SJU869" s="206"/>
      <c r="SJV869" s="206"/>
      <c r="SJW869" s="206"/>
      <c r="SJX869" s="206"/>
      <c r="SJY869" s="206"/>
      <c r="SJZ869" s="206"/>
      <c r="SKA869" s="206"/>
      <c r="SKB869" s="206"/>
      <c r="SKC869" s="206"/>
      <c r="SKD869" s="206"/>
      <c r="SKE869" s="206"/>
      <c r="SKF869" s="206"/>
      <c r="SKG869" s="206"/>
      <c r="SKH869" s="206"/>
      <c r="SKI869" s="206"/>
      <c r="SKJ869" s="206"/>
      <c r="SKK869" s="206"/>
      <c r="SKL869" s="206"/>
      <c r="SKM869" s="206"/>
      <c r="SKN869" s="206"/>
      <c r="SKO869" s="206"/>
      <c r="SKP869" s="206"/>
      <c r="SKQ869" s="206"/>
      <c r="SKR869" s="206"/>
      <c r="SKS869" s="206"/>
      <c r="SKT869" s="206"/>
      <c r="SKU869" s="206"/>
      <c r="SKV869" s="206"/>
      <c r="SKW869" s="206"/>
      <c r="SKX869" s="206"/>
      <c r="SKY869" s="206"/>
      <c r="SKZ869" s="206"/>
      <c r="SLA869" s="206"/>
      <c r="SLB869" s="206"/>
      <c r="SLC869" s="206"/>
      <c r="SLD869" s="206"/>
      <c r="SLE869" s="206"/>
      <c r="SLF869" s="206"/>
      <c r="SLG869" s="206"/>
      <c r="SLH869" s="206"/>
      <c r="SLI869" s="206"/>
      <c r="SLJ869" s="206"/>
      <c r="SLK869" s="206"/>
      <c r="SLL869" s="206"/>
      <c r="SLM869" s="206"/>
      <c r="SLN869" s="206"/>
      <c r="SLO869" s="206"/>
      <c r="SLP869" s="206"/>
      <c r="SLQ869" s="206"/>
      <c r="SLR869" s="206"/>
      <c r="SLS869" s="206"/>
      <c r="SLT869" s="206"/>
      <c r="SLU869" s="206"/>
      <c r="SLV869" s="206"/>
      <c r="SLW869" s="206"/>
      <c r="SLX869" s="206"/>
      <c r="SLY869" s="206"/>
      <c r="SLZ869" s="206"/>
      <c r="SMA869" s="206"/>
      <c r="SMB869" s="206"/>
      <c r="SMC869" s="206"/>
      <c r="SMD869" s="206"/>
      <c r="SME869" s="206"/>
      <c r="SMF869" s="206"/>
      <c r="SMG869" s="206"/>
      <c r="SMH869" s="206"/>
      <c r="SMI869" s="206"/>
      <c r="SMJ869" s="206"/>
      <c r="SMK869" s="206"/>
      <c r="SML869" s="206"/>
      <c r="SMM869" s="206"/>
      <c r="SMN869" s="206"/>
      <c r="SMO869" s="206"/>
      <c r="SMP869" s="206"/>
      <c r="SMQ869" s="206"/>
      <c r="SMR869" s="206"/>
      <c r="SMS869" s="206"/>
      <c r="SMT869" s="206"/>
      <c r="SMU869" s="206"/>
      <c r="SMV869" s="206"/>
      <c r="SMW869" s="206"/>
      <c r="SMX869" s="206"/>
      <c r="SMY869" s="206"/>
      <c r="SMZ869" s="206"/>
      <c r="SNA869" s="206"/>
      <c r="SNB869" s="206"/>
      <c r="SNC869" s="206"/>
      <c r="SND869" s="206"/>
      <c r="SNE869" s="206"/>
      <c r="SNF869" s="206"/>
      <c r="SNG869" s="206"/>
      <c r="SNH869" s="206"/>
      <c r="SNI869" s="206"/>
      <c r="SNJ869" s="206"/>
      <c r="SNK869" s="206"/>
      <c r="SNL869" s="206"/>
      <c r="SNM869" s="206"/>
      <c r="SNN869" s="206"/>
      <c r="SNO869" s="206"/>
      <c r="SNP869" s="206"/>
      <c r="SNQ869" s="206"/>
      <c r="SNR869" s="206"/>
      <c r="SNS869" s="206"/>
      <c r="SNT869" s="206"/>
      <c r="SNU869" s="206"/>
      <c r="SNV869" s="206"/>
      <c r="SNW869" s="206"/>
      <c r="SNX869" s="206"/>
      <c r="SNY869" s="206"/>
      <c r="SNZ869" s="206"/>
      <c r="SOA869" s="206"/>
      <c r="SOB869" s="206"/>
      <c r="SOC869" s="206"/>
      <c r="SOD869" s="206"/>
      <c r="SOE869" s="206"/>
      <c r="SOF869" s="206"/>
      <c r="SOG869" s="206"/>
      <c r="SOH869" s="206"/>
      <c r="SOI869" s="206"/>
      <c r="SOJ869" s="206"/>
      <c r="SOK869" s="206"/>
      <c r="SOL869" s="206"/>
      <c r="SOM869" s="206"/>
      <c r="SON869" s="206"/>
      <c r="SOO869" s="206"/>
      <c r="SOP869" s="206"/>
      <c r="SOQ869" s="206"/>
      <c r="SOR869" s="206"/>
      <c r="SOS869" s="206"/>
      <c r="SOT869" s="206"/>
      <c r="SOU869" s="206"/>
      <c r="SOV869" s="206"/>
      <c r="SOW869" s="206"/>
      <c r="SOX869" s="206"/>
      <c r="SOY869" s="206"/>
      <c r="SOZ869" s="206"/>
      <c r="SPA869" s="206"/>
      <c r="SPB869" s="206"/>
      <c r="SPC869" s="206"/>
      <c r="SPD869" s="206"/>
      <c r="SPE869" s="206"/>
      <c r="SPF869" s="206"/>
      <c r="SPG869" s="206"/>
      <c r="SPH869" s="206"/>
      <c r="SPI869" s="206"/>
      <c r="SPJ869" s="206"/>
      <c r="SPK869" s="206"/>
      <c r="SPL869" s="206"/>
      <c r="SPM869" s="206"/>
      <c r="SPN869" s="206"/>
      <c r="SPO869" s="206"/>
      <c r="SPP869" s="206"/>
      <c r="SPQ869" s="206"/>
      <c r="SPR869" s="206"/>
      <c r="SPS869" s="206"/>
      <c r="SPT869" s="206"/>
      <c r="SPU869" s="206"/>
      <c r="SPV869" s="206"/>
      <c r="SPW869" s="206"/>
      <c r="SPX869" s="206"/>
      <c r="SPY869" s="206"/>
      <c r="SPZ869" s="206"/>
      <c r="SQA869" s="206"/>
      <c r="SQB869" s="206"/>
      <c r="SQC869" s="206"/>
      <c r="SQD869" s="206"/>
      <c r="SQE869" s="206"/>
      <c r="SQF869" s="206"/>
      <c r="SQG869" s="206"/>
      <c r="SQH869" s="206"/>
      <c r="SQI869" s="206"/>
      <c r="SQJ869" s="206"/>
      <c r="SQK869" s="206"/>
      <c r="SQL869" s="206"/>
      <c r="SQM869" s="206"/>
      <c r="SQN869" s="206"/>
      <c r="SQO869" s="206"/>
      <c r="SQP869" s="206"/>
      <c r="SQQ869" s="206"/>
      <c r="SQR869" s="206"/>
      <c r="SQS869" s="206"/>
      <c r="SQT869" s="206"/>
      <c r="SQU869" s="206"/>
      <c r="SQV869" s="206"/>
      <c r="SQW869" s="206"/>
      <c r="SQX869" s="206"/>
      <c r="SQY869" s="206"/>
      <c r="SQZ869" s="206"/>
      <c r="SRA869" s="206"/>
      <c r="SRB869" s="206"/>
      <c r="SRC869" s="206"/>
      <c r="SRD869" s="206"/>
      <c r="SRE869" s="206"/>
      <c r="SRF869" s="206"/>
      <c r="SRG869" s="206"/>
      <c r="SRH869" s="206"/>
      <c r="SRI869" s="206"/>
      <c r="SRJ869" s="206"/>
      <c r="SRK869" s="206"/>
      <c r="SRL869" s="206"/>
      <c r="SRM869" s="206"/>
      <c r="SRN869" s="206"/>
      <c r="SRO869" s="206"/>
      <c r="SRP869" s="206"/>
      <c r="SRQ869" s="206"/>
      <c r="SRR869" s="206"/>
      <c r="SRS869" s="206"/>
      <c r="SRT869" s="206"/>
      <c r="SRU869" s="206"/>
      <c r="SRV869" s="206"/>
      <c r="SRW869" s="206"/>
      <c r="SRX869" s="206"/>
      <c r="SRY869" s="206"/>
      <c r="SRZ869" s="206"/>
      <c r="SSA869" s="206"/>
      <c r="SSB869" s="206"/>
      <c r="SSC869" s="206"/>
      <c r="SSD869" s="206"/>
      <c r="SSE869" s="206"/>
      <c r="SSF869" s="206"/>
      <c r="SSG869" s="206"/>
      <c r="SSH869" s="206"/>
      <c r="SSI869" s="206"/>
      <c r="SSJ869" s="206"/>
      <c r="SSK869" s="206"/>
      <c r="SSL869" s="206"/>
      <c r="SSM869" s="206"/>
      <c r="SSN869" s="206"/>
      <c r="SSO869" s="206"/>
      <c r="SSP869" s="206"/>
      <c r="SSQ869" s="206"/>
      <c r="SSR869" s="206"/>
      <c r="SSS869" s="206"/>
      <c r="SST869" s="206"/>
      <c r="SSU869" s="206"/>
      <c r="SSV869" s="206"/>
      <c r="SSW869" s="206"/>
      <c r="SSX869" s="206"/>
      <c r="SSY869" s="206"/>
      <c r="SSZ869" s="206"/>
      <c r="STA869" s="206"/>
      <c r="STB869" s="206"/>
      <c r="STC869" s="206"/>
      <c r="STD869" s="206"/>
      <c r="STE869" s="206"/>
      <c r="STF869" s="206"/>
      <c r="STG869" s="206"/>
      <c r="STH869" s="206"/>
      <c r="STI869" s="206"/>
      <c r="STJ869" s="206"/>
      <c r="STK869" s="206"/>
      <c r="STL869" s="206"/>
      <c r="STM869" s="206"/>
      <c r="STN869" s="206"/>
      <c r="STO869" s="206"/>
      <c r="STP869" s="206"/>
      <c r="STQ869" s="206"/>
      <c r="STR869" s="206"/>
      <c r="STS869" s="206"/>
      <c r="STT869" s="206"/>
      <c r="STU869" s="206"/>
      <c r="STV869" s="206"/>
      <c r="STW869" s="206"/>
      <c r="STX869" s="206"/>
      <c r="STY869" s="206"/>
      <c r="STZ869" s="206"/>
      <c r="SUA869" s="206"/>
      <c r="SUB869" s="206"/>
      <c r="SUC869" s="206"/>
      <c r="SUD869" s="206"/>
      <c r="SUE869" s="206"/>
      <c r="SUF869" s="206"/>
      <c r="SUG869" s="206"/>
      <c r="SUH869" s="206"/>
      <c r="SUI869" s="206"/>
      <c r="SUJ869" s="206"/>
      <c r="SUK869" s="206"/>
      <c r="SUL869" s="206"/>
      <c r="SUM869" s="206"/>
      <c r="SUN869" s="206"/>
      <c r="SUO869" s="206"/>
      <c r="SUP869" s="206"/>
      <c r="SUQ869" s="206"/>
      <c r="SUR869" s="206"/>
      <c r="SUS869" s="206"/>
      <c r="SUT869" s="206"/>
      <c r="SUU869" s="206"/>
      <c r="SUV869" s="206"/>
      <c r="SUW869" s="206"/>
      <c r="SUX869" s="206"/>
      <c r="SUY869" s="206"/>
      <c r="SUZ869" s="206"/>
      <c r="SVA869" s="206"/>
      <c r="SVB869" s="206"/>
      <c r="SVC869" s="206"/>
      <c r="SVD869" s="206"/>
      <c r="SVE869" s="206"/>
      <c r="SVF869" s="206"/>
      <c r="SVG869" s="206"/>
      <c r="SVH869" s="206"/>
      <c r="SVI869" s="206"/>
      <c r="SVJ869" s="206"/>
      <c r="SVK869" s="206"/>
      <c r="SVL869" s="206"/>
      <c r="SVM869" s="206"/>
      <c r="SVN869" s="206"/>
      <c r="SVO869" s="206"/>
      <c r="SVP869" s="206"/>
      <c r="SVQ869" s="206"/>
      <c r="SVR869" s="206"/>
      <c r="SVS869" s="206"/>
      <c r="SVT869" s="206"/>
      <c r="SVU869" s="206"/>
      <c r="SVV869" s="206"/>
      <c r="SVW869" s="206"/>
      <c r="SVX869" s="206"/>
      <c r="SVY869" s="206"/>
      <c r="SVZ869" s="206"/>
      <c r="SWA869" s="206"/>
      <c r="SWB869" s="206"/>
      <c r="SWC869" s="206"/>
      <c r="SWD869" s="206"/>
      <c r="SWE869" s="206"/>
      <c r="SWF869" s="206"/>
      <c r="SWG869" s="206"/>
      <c r="SWH869" s="206"/>
      <c r="SWI869" s="206"/>
      <c r="SWJ869" s="206"/>
      <c r="SWK869" s="206"/>
      <c r="SWL869" s="206"/>
      <c r="SWM869" s="206"/>
      <c r="SWN869" s="206"/>
      <c r="SWO869" s="206"/>
      <c r="SWP869" s="206"/>
      <c r="SWQ869" s="206"/>
      <c r="SWR869" s="206"/>
      <c r="SWS869" s="206"/>
      <c r="SWT869" s="206"/>
      <c r="SWU869" s="206"/>
      <c r="SWV869" s="206"/>
      <c r="SWW869" s="206"/>
      <c r="SWX869" s="206"/>
      <c r="SWY869" s="206"/>
      <c r="SWZ869" s="206"/>
      <c r="SXA869" s="206"/>
      <c r="SXB869" s="206"/>
      <c r="SXC869" s="206"/>
      <c r="SXD869" s="206"/>
      <c r="SXE869" s="206"/>
      <c r="SXF869" s="206"/>
      <c r="SXG869" s="206"/>
      <c r="SXH869" s="206"/>
      <c r="SXI869" s="206"/>
      <c r="SXJ869" s="206"/>
      <c r="SXK869" s="206"/>
      <c r="SXL869" s="206"/>
      <c r="SXM869" s="206"/>
      <c r="SXN869" s="206"/>
      <c r="SXO869" s="206"/>
      <c r="SXP869" s="206"/>
      <c r="SXQ869" s="206"/>
      <c r="SXR869" s="206"/>
      <c r="SXS869" s="206"/>
      <c r="SXT869" s="206"/>
      <c r="SXU869" s="206"/>
      <c r="SXV869" s="206"/>
      <c r="SXW869" s="206"/>
      <c r="SXX869" s="206"/>
      <c r="SXY869" s="206"/>
      <c r="SXZ869" s="206"/>
      <c r="SYA869" s="206"/>
      <c r="SYB869" s="206"/>
      <c r="SYC869" s="206"/>
      <c r="SYD869" s="206"/>
      <c r="SYE869" s="206"/>
      <c r="SYF869" s="206"/>
      <c r="SYG869" s="206"/>
      <c r="SYH869" s="206"/>
      <c r="SYI869" s="206"/>
      <c r="SYJ869" s="206"/>
      <c r="SYK869" s="206"/>
      <c r="SYL869" s="206"/>
      <c r="SYM869" s="206"/>
      <c r="SYN869" s="206"/>
      <c r="SYO869" s="206"/>
      <c r="SYP869" s="206"/>
      <c r="SYQ869" s="206"/>
      <c r="SYR869" s="206"/>
      <c r="SYS869" s="206"/>
      <c r="SYT869" s="206"/>
      <c r="SYU869" s="206"/>
      <c r="SYV869" s="206"/>
      <c r="SYW869" s="206"/>
      <c r="SYX869" s="206"/>
      <c r="SYY869" s="206"/>
      <c r="SYZ869" s="206"/>
      <c r="SZA869" s="206"/>
      <c r="SZB869" s="206"/>
      <c r="SZC869" s="206"/>
      <c r="SZD869" s="206"/>
      <c r="SZE869" s="206"/>
      <c r="SZF869" s="206"/>
      <c r="SZG869" s="206"/>
      <c r="SZH869" s="206"/>
      <c r="SZI869" s="206"/>
      <c r="SZJ869" s="206"/>
      <c r="SZK869" s="206"/>
      <c r="SZL869" s="206"/>
      <c r="SZM869" s="206"/>
      <c r="SZN869" s="206"/>
      <c r="SZO869" s="206"/>
      <c r="SZP869" s="206"/>
      <c r="SZQ869" s="206"/>
      <c r="SZR869" s="206"/>
      <c r="SZS869" s="206"/>
      <c r="SZT869" s="206"/>
      <c r="SZU869" s="206"/>
      <c r="SZV869" s="206"/>
      <c r="SZW869" s="206"/>
      <c r="SZX869" s="206"/>
      <c r="SZY869" s="206"/>
      <c r="SZZ869" s="206"/>
      <c r="TAA869" s="206"/>
      <c r="TAB869" s="206"/>
      <c r="TAC869" s="206"/>
      <c r="TAD869" s="206"/>
      <c r="TAE869" s="206"/>
      <c r="TAF869" s="206"/>
      <c r="TAG869" s="206"/>
      <c r="TAH869" s="206"/>
      <c r="TAI869" s="206"/>
      <c r="TAJ869" s="206"/>
      <c r="TAK869" s="206"/>
      <c r="TAL869" s="206"/>
      <c r="TAM869" s="206"/>
      <c r="TAN869" s="206"/>
      <c r="TAO869" s="206"/>
      <c r="TAP869" s="206"/>
      <c r="TAQ869" s="206"/>
      <c r="TAR869" s="206"/>
      <c r="TAS869" s="206"/>
      <c r="TAT869" s="206"/>
      <c r="TAU869" s="206"/>
      <c r="TAV869" s="206"/>
      <c r="TAW869" s="206"/>
      <c r="TAX869" s="206"/>
      <c r="TAY869" s="206"/>
      <c r="TAZ869" s="206"/>
      <c r="TBA869" s="206"/>
      <c r="TBB869" s="206"/>
      <c r="TBC869" s="206"/>
      <c r="TBD869" s="206"/>
      <c r="TBE869" s="206"/>
      <c r="TBF869" s="206"/>
      <c r="TBG869" s="206"/>
      <c r="TBH869" s="206"/>
      <c r="TBI869" s="206"/>
      <c r="TBJ869" s="206"/>
      <c r="TBK869" s="206"/>
      <c r="TBL869" s="206"/>
      <c r="TBM869" s="206"/>
      <c r="TBN869" s="206"/>
      <c r="TBO869" s="206"/>
      <c r="TBP869" s="206"/>
      <c r="TBQ869" s="206"/>
      <c r="TBR869" s="206"/>
      <c r="TBS869" s="206"/>
      <c r="TBT869" s="206"/>
      <c r="TBU869" s="206"/>
      <c r="TBV869" s="206"/>
      <c r="TBW869" s="206"/>
      <c r="TBX869" s="206"/>
      <c r="TBY869" s="206"/>
      <c r="TBZ869" s="206"/>
      <c r="TCA869" s="206"/>
      <c r="TCB869" s="206"/>
      <c r="TCC869" s="206"/>
      <c r="TCD869" s="206"/>
      <c r="TCE869" s="206"/>
      <c r="TCF869" s="206"/>
      <c r="TCG869" s="206"/>
      <c r="TCH869" s="206"/>
      <c r="TCI869" s="206"/>
      <c r="TCJ869" s="206"/>
      <c r="TCK869" s="206"/>
      <c r="TCL869" s="206"/>
      <c r="TCM869" s="206"/>
      <c r="TCN869" s="206"/>
      <c r="TCO869" s="206"/>
      <c r="TCP869" s="206"/>
      <c r="TCQ869" s="206"/>
      <c r="TCR869" s="206"/>
      <c r="TCS869" s="206"/>
      <c r="TCT869" s="206"/>
      <c r="TCU869" s="206"/>
      <c r="TCV869" s="206"/>
      <c r="TCW869" s="206"/>
      <c r="TCX869" s="206"/>
      <c r="TCY869" s="206"/>
      <c r="TCZ869" s="206"/>
      <c r="TDA869" s="206"/>
      <c r="TDB869" s="206"/>
      <c r="TDC869" s="206"/>
      <c r="TDD869" s="206"/>
      <c r="TDE869" s="206"/>
      <c r="TDF869" s="206"/>
      <c r="TDG869" s="206"/>
      <c r="TDH869" s="206"/>
      <c r="TDI869" s="206"/>
      <c r="TDJ869" s="206"/>
      <c r="TDK869" s="206"/>
      <c r="TDL869" s="206"/>
      <c r="TDM869" s="206"/>
      <c r="TDN869" s="206"/>
      <c r="TDO869" s="206"/>
      <c r="TDP869" s="206"/>
      <c r="TDQ869" s="206"/>
      <c r="TDR869" s="206"/>
      <c r="TDS869" s="206"/>
      <c r="TDT869" s="206"/>
      <c r="TDU869" s="206"/>
      <c r="TDV869" s="206"/>
      <c r="TDW869" s="206"/>
      <c r="TDX869" s="206"/>
      <c r="TDY869" s="206"/>
      <c r="TDZ869" s="206"/>
      <c r="TEA869" s="206"/>
      <c r="TEB869" s="206"/>
      <c r="TEC869" s="206"/>
      <c r="TED869" s="206"/>
      <c r="TEE869" s="206"/>
      <c r="TEF869" s="206"/>
      <c r="TEG869" s="206"/>
      <c r="TEH869" s="206"/>
      <c r="TEI869" s="206"/>
      <c r="TEJ869" s="206"/>
      <c r="TEK869" s="206"/>
      <c r="TEL869" s="206"/>
      <c r="TEM869" s="206"/>
      <c r="TEN869" s="206"/>
      <c r="TEO869" s="206"/>
      <c r="TEP869" s="206"/>
      <c r="TEQ869" s="206"/>
      <c r="TER869" s="206"/>
      <c r="TES869" s="206"/>
      <c r="TET869" s="206"/>
      <c r="TEU869" s="206"/>
      <c r="TEV869" s="206"/>
      <c r="TEW869" s="206"/>
      <c r="TEX869" s="206"/>
      <c r="TEY869" s="206"/>
      <c r="TEZ869" s="206"/>
      <c r="TFA869" s="206"/>
      <c r="TFB869" s="206"/>
      <c r="TFC869" s="206"/>
      <c r="TFD869" s="206"/>
      <c r="TFE869" s="206"/>
      <c r="TFF869" s="206"/>
      <c r="TFG869" s="206"/>
      <c r="TFH869" s="206"/>
      <c r="TFI869" s="206"/>
      <c r="TFJ869" s="206"/>
      <c r="TFK869" s="206"/>
      <c r="TFL869" s="206"/>
      <c r="TFM869" s="206"/>
      <c r="TFN869" s="206"/>
      <c r="TFO869" s="206"/>
      <c r="TFP869" s="206"/>
      <c r="TFQ869" s="206"/>
      <c r="TFR869" s="206"/>
      <c r="TFS869" s="206"/>
      <c r="TFT869" s="206"/>
      <c r="TFU869" s="206"/>
      <c r="TFV869" s="206"/>
      <c r="TFW869" s="206"/>
      <c r="TFX869" s="206"/>
      <c r="TFY869" s="206"/>
      <c r="TFZ869" s="206"/>
      <c r="TGA869" s="206"/>
      <c r="TGB869" s="206"/>
      <c r="TGC869" s="206"/>
      <c r="TGD869" s="206"/>
      <c r="TGE869" s="206"/>
      <c r="TGF869" s="206"/>
      <c r="TGG869" s="206"/>
      <c r="TGH869" s="206"/>
      <c r="TGI869" s="206"/>
      <c r="TGJ869" s="206"/>
      <c r="TGK869" s="206"/>
      <c r="TGL869" s="206"/>
      <c r="TGM869" s="206"/>
      <c r="TGN869" s="206"/>
      <c r="TGO869" s="206"/>
      <c r="TGP869" s="206"/>
      <c r="TGQ869" s="206"/>
      <c r="TGR869" s="206"/>
      <c r="TGS869" s="206"/>
      <c r="TGT869" s="206"/>
      <c r="TGU869" s="206"/>
      <c r="TGV869" s="206"/>
      <c r="TGW869" s="206"/>
      <c r="TGX869" s="206"/>
      <c r="TGY869" s="206"/>
      <c r="TGZ869" s="206"/>
      <c r="THA869" s="206"/>
      <c r="THB869" s="206"/>
      <c r="THC869" s="206"/>
      <c r="THD869" s="206"/>
      <c r="THE869" s="206"/>
      <c r="THF869" s="206"/>
      <c r="THG869" s="206"/>
      <c r="THH869" s="206"/>
      <c r="THI869" s="206"/>
      <c r="THJ869" s="206"/>
      <c r="THK869" s="206"/>
      <c r="THL869" s="206"/>
      <c r="THM869" s="206"/>
      <c r="THN869" s="206"/>
      <c r="THO869" s="206"/>
      <c r="THP869" s="206"/>
      <c r="THQ869" s="206"/>
      <c r="THR869" s="206"/>
      <c r="THS869" s="206"/>
      <c r="THT869" s="206"/>
      <c r="THU869" s="206"/>
      <c r="THV869" s="206"/>
      <c r="THW869" s="206"/>
      <c r="THX869" s="206"/>
      <c r="THY869" s="206"/>
      <c r="THZ869" s="206"/>
      <c r="TIA869" s="206"/>
      <c r="TIB869" s="206"/>
      <c r="TIC869" s="206"/>
      <c r="TID869" s="206"/>
      <c r="TIE869" s="206"/>
      <c r="TIF869" s="206"/>
      <c r="TIG869" s="206"/>
      <c r="TIH869" s="206"/>
      <c r="TII869" s="206"/>
      <c r="TIJ869" s="206"/>
      <c r="TIK869" s="206"/>
      <c r="TIL869" s="206"/>
      <c r="TIM869" s="206"/>
      <c r="TIN869" s="206"/>
      <c r="TIO869" s="206"/>
      <c r="TIP869" s="206"/>
      <c r="TIQ869" s="206"/>
      <c r="TIR869" s="206"/>
      <c r="TIS869" s="206"/>
      <c r="TIT869" s="206"/>
      <c r="TIU869" s="206"/>
      <c r="TIV869" s="206"/>
      <c r="TIW869" s="206"/>
      <c r="TIX869" s="206"/>
      <c r="TIY869" s="206"/>
      <c r="TIZ869" s="206"/>
      <c r="TJA869" s="206"/>
      <c r="TJB869" s="206"/>
      <c r="TJC869" s="206"/>
      <c r="TJD869" s="206"/>
      <c r="TJE869" s="206"/>
      <c r="TJF869" s="206"/>
      <c r="TJG869" s="206"/>
      <c r="TJH869" s="206"/>
      <c r="TJI869" s="206"/>
      <c r="TJJ869" s="206"/>
      <c r="TJK869" s="206"/>
      <c r="TJL869" s="206"/>
      <c r="TJM869" s="206"/>
      <c r="TJN869" s="206"/>
      <c r="TJO869" s="206"/>
      <c r="TJP869" s="206"/>
      <c r="TJQ869" s="206"/>
      <c r="TJR869" s="206"/>
      <c r="TJS869" s="206"/>
      <c r="TJT869" s="206"/>
      <c r="TJU869" s="206"/>
      <c r="TJV869" s="206"/>
      <c r="TJW869" s="206"/>
      <c r="TJX869" s="206"/>
      <c r="TJY869" s="206"/>
      <c r="TJZ869" s="206"/>
      <c r="TKA869" s="206"/>
      <c r="TKB869" s="206"/>
      <c r="TKC869" s="206"/>
      <c r="TKD869" s="206"/>
      <c r="TKE869" s="206"/>
      <c r="TKF869" s="206"/>
      <c r="TKG869" s="206"/>
      <c r="TKH869" s="206"/>
      <c r="TKI869" s="206"/>
      <c r="TKJ869" s="206"/>
      <c r="TKK869" s="206"/>
      <c r="TKL869" s="206"/>
      <c r="TKM869" s="206"/>
      <c r="TKN869" s="206"/>
      <c r="TKO869" s="206"/>
      <c r="TKP869" s="206"/>
      <c r="TKQ869" s="206"/>
      <c r="TKR869" s="206"/>
      <c r="TKS869" s="206"/>
      <c r="TKT869" s="206"/>
      <c r="TKU869" s="206"/>
      <c r="TKV869" s="206"/>
      <c r="TKW869" s="206"/>
      <c r="TKX869" s="206"/>
      <c r="TKY869" s="206"/>
      <c r="TKZ869" s="206"/>
      <c r="TLA869" s="206"/>
      <c r="TLB869" s="206"/>
      <c r="TLC869" s="206"/>
      <c r="TLD869" s="206"/>
      <c r="TLE869" s="206"/>
      <c r="TLF869" s="206"/>
      <c r="TLG869" s="206"/>
      <c r="TLH869" s="206"/>
      <c r="TLI869" s="206"/>
      <c r="TLJ869" s="206"/>
      <c r="TLK869" s="206"/>
      <c r="TLL869" s="206"/>
      <c r="TLM869" s="206"/>
      <c r="TLN869" s="206"/>
      <c r="TLO869" s="206"/>
      <c r="TLP869" s="206"/>
      <c r="TLQ869" s="206"/>
      <c r="TLR869" s="206"/>
      <c r="TLS869" s="206"/>
      <c r="TLT869" s="206"/>
      <c r="TLU869" s="206"/>
      <c r="TLV869" s="206"/>
      <c r="TLW869" s="206"/>
      <c r="TLX869" s="206"/>
      <c r="TLY869" s="206"/>
      <c r="TLZ869" s="206"/>
      <c r="TMA869" s="206"/>
      <c r="TMB869" s="206"/>
      <c r="TMC869" s="206"/>
      <c r="TMD869" s="206"/>
      <c r="TME869" s="206"/>
      <c r="TMF869" s="206"/>
      <c r="TMG869" s="206"/>
      <c r="TMH869" s="206"/>
      <c r="TMI869" s="206"/>
      <c r="TMJ869" s="206"/>
      <c r="TMK869" s="206"/>
      <c r="TML869" s="206"/>
      <c r="TMM869" s="206"/>
      <c r="TMN869" s="206"/>
      <c r="TMO869" s="206"/>
      <c r="TMP869" s="206"/>
      <c r="TMQ869" s="206"/>
      <c r="TMR869" s="206"/>
      <c r="TMS869" s="206"/>
      <c r="TMT869" s="206"/>
      <c r="TMU869" s="206"/>
      <c r="TMV869" s="206"/>
      <c r="TMW869" s="206"/>
      <c r="TMX869" s="206"/>
      <c r="TMY869" s="206"/>
      <c r="TMZ869" s="206"/>
      <c r="TNA869" s="206"/>
      <c r="TNB869" s="206"/>
      <c r="TNC869" s="206"/>
      <c r="TND869" s="206"/>
      <c r="TNE869" s="206"/>
      <c r="TNF869" s="206"/>
      <c r="TNG869" s="206"/>
      <c r="TNH869" s="206"/>
      <c r="TNI869" s="206"/>
      <c r="TNJ869" s="206"/>
      <c r="TNK869" s="206"/>
      <c r="TNL869" s="206"/>
      <c r="TNM869" s="206"/>
      <c r="TNN869" s="206"/>
      <c r="TNO869" s="206"/>
      <c r="TNP869" s="206"/>
      <c r="TNQ869" s="206"/>
      <c r="TNR869" s="206"/>
      <c r="TNS869" s="206"/>
      <c r="TNT869" s="206"/>
      <c r="TNU869" s="206"/>
      <c r="TNV869" s="206"/>
      <c r="TNW869" s="206"/>
      <c r="TNX869" s="206"/>
      <c r="TNY869" s="206"/>
      <c r="TNZ869" s="206"/>
      <c r="TOA869" s="206"/>
      <c r="TOB869" s="206"/>
      <c r="TOC869" s="206"/>
      <c r="TOD869" s="206"/>
      <c r="TOE869" s="206"/>
      <c r="TOF869" s="206"/>
      <c r="TOG869" s="206"/>
      <c r="TOH869" s="206"/>
      <c r="TOI869" s="206"/>
      <c r="TOJ869" s="206"/>
      <c r="TOK869" s="206"/>
      <c r="TOL869" s="206"/>
      <c r="TOM869" s="206"/>
      <c r="TON869" s="206"/>
      <c r="TOO869" s="206"/>
      <c r="TOP869" s="206"/>
      <c r="TOQ869" s="206"/>
      <c r="TOR869" s="206"/>
      <c r="TOS869" s="206"/>
      <c r="TOT869" s="206"/>
      <c r="TOU869" s="206"/>
      <c r="TOV869" s="206"/>
      <c r="TOW869" s="206"/>
      <c r="TOX869" s="206"/>
      <c r="TOY869" s="206"/>
      <c r="TOZ869" s="206"/>
      <c r="TPA869" s="206"/>
      <c r="TPB869" s="206"/>
      <c r="TPC869" s="206"/>
      <c r="TPD869" s="206"/>
      <c r="TPE869" s="206"/>
      <c r="TPF869" s="206"/>
      <c r="TPG869" s="206"/>
      <c r="TPH869" s="206"/>
      <c r="TPI869" s="206"/>
      <c r="TPJ869" s="206"/>
      <c r="TPK869" s="206"/>
      <c r="TPL869" s="206"/>
      <c r="TPM869" s="206"/>
      <c r="TPN869" s="206"/>
      <c r="TPO869" s="206"/>
      <c r="TPP869" s="206"/>
      <c r="TPQ869" s="206"/>
      <c r="TPR869" s="206"/>
      <c r="TPS869" s="206"/>
      <c r="TPT869" s="206"/>
      <c r="TPU869" s="206"/>
      <c r="TPV869" s="206"/>
      <c r="TPW869" s="206"/>
      <c r="TPX869" s="206"/>
      <c r="TPY869" s="206"/>
      <c r="TPZ869" s="206"/>
      <c r="TQA869" s="206"/>
      <c r="TQB869" s="206"/>
      <c r="TQC869" s="206"/>
      <c r="TQD869" s="206"/>
      <c r="TQE869" s="206"/>
      <c r="TQF869" s="206"/>
      <c r="TQG869" s="206"/>
      <c r="TQH869" s="206"/>
      <c r="TQI869" s="206"/>
      <c r="TQJ869" s="206"/>
      <c r="TQK869" s="206"/>
      <c r="TQL869" s="206"/>
      <c r="TQM869" s="206"/>
      <c r="TQN869" s="206"/>
      <c r="TQO869" s="206"/>
      <c r="TQP869" s="206"/>
      <c r="TQQ869" s="206"/>
      <c r="TQR869" s="206"/>
      <c r="TQS869" s="206"/>
      <c r="TQT869" s="206"/>
      <c r="TQU869" s="206"/>
      <c r="TQV869" s="206"/>
      <c r="TQW869" s="206"/>
      <c r="TQX869" s="206"/>
      <c r="TQY869" s="206"/>
      <c r="TQZ869" s="206"/>
      <c r="TRA869" s="206"/>
      <c r="TRB869" s="206"/>
      <c r="TRC869" s="206"/>
      <c r="TRD869" s="206"/>
      <c r="TRE869" s="206"/>
      <c r="TRF869" s="206"/>
      <c r="TRG869" s="206"/>
      <c r="TRH869" s="206"/>
      <c r="TRI869" s="206"/>
      <c r="TRJ869" s="206"/>
      <c r="TRK869" s="206"/>
      <c r="TRL869" s="206"/>
      <c r="TRM869" s="206"/>
      <c r="TRN869" s="206"/>
      <c r="TRO869" s="206"/>
      <c r="TRP869" s="206"/>
      <c r="TRQ869" s="206"/>
      <c r="TRR869" s="206"/>
      <c r="TRS869" s="206"/>
      <c r="TRT869" s="206"/>
      <c r="TRU869" s="206"/>
      <c r="TRV869" s="206"/>
      <c r="TRW869" s="206"/>
      <c r="TRX869" s="206"/>
      <c r="TRY869" s="206"/>
      <c r="TRZ869" s="206"/>
      <c r="TSA869" s="206"/>
      <c r="TSB869" s="206"/>
      <c r="TSC869" s="206"/>
      <c r="TSD869" s="206"/>
      <c r="TSE869" s="206"/>
      <c r="TSF869" s="206"/>
      <c r="TSG869" s="206"/>
      <c r="TSH869" s="206"/>
      <c r="TSI869" s="206"/>
      <c r="TSJ869" s="206"/>
      <c r="TSK869" s="206"/>
      <c r="TSL869" s="206"/>
      <c r="TSM869" s="206"/>
      <c r="TSN869" s="206"/>
      <c r="TSO869" s="206"/>
      <c r="TSP869" s="206"/>
      <c r="TSQ869" s="206"/>
      <c r="TSR869" s="206"/>
      <c r="TSS869" s="206"/>
      <c r="TST869" s="206"/>
      <c r="TSU869" s="206"/>
      <c r="TSV869" s="206"/>
      <c r="TSW869" s="206"/>
      <c r="TSX869" s="206"/>
      <c r="TSY869" s="206"/>
      <c r="TSZ869" s="206"/>
      <c r="TTA869" s="206"/>
      <c r="TTB869" s="206"/>
      <c r="TTC869" s="206"/>
      <c r="TTD869" s="206"/>
      <c r="TTE869" s="206"/>
      <c r="TTF869" s="206"/>
      <c r="TTG869" s="206"/>
      <c r="TTH869" s="206"/>
      <c r="TTI869" s="206"/>
      <c r="TTJ869" s="206"/>
      <c r="TTK869" s="206"/>
      <c r="TTL869" s="206"/>
      <c r="TTM869" s="206"/>
      <c r="TTN869" s="206"/>
      <c r="TTO869" s="206"/>
      <c r="TTP869" s="206"/>
      <c r="TTQ869" s="206"/>
      <c r="TTR869" s="206"/>
      <c r="TTS869" s="206"/>
      <c r="TTT869" s="206"/>
      <c r="TTU869" s="206"/>
      <c r="TTV869" s="206"/>
      <c r="TTW869" s="206"/>
      <c r="TTX869" s="206"/>
      <c r="TTY869" s="206"/>
      <c r="TTZ869" s="206"/>
      <c r="TUA869" s="206"/>
      <c r="TUB869" s="206"/>
      <c r="TUC869" s="206"/>
      <c r="TUD869" s="206"/>
      <c r="TUE869" s="206"/>
      <c r="TUF869" s="206"/>
      <c r="TUG869" s="206"/>
      <c r="TUH869" s="206"/>
      <c r="TUI869" s="206"/>
      <c r="TUJ869" s="206"/>
      <c r="TUK869" s="206"/>
      <c r="TUL869" s="206"/>
      <c r="TUM869" s="206"/>
      <c r="TUN869" s="206"/>
      <c r="TUO869" s="206"/>
      <c r="TUP869" s="206"/>
      <c r="TUQ869" s="206"/>
      <c r="TUR869" s="206"/>
      <c r="TUS869" s="206"/>
      <c r="TUT869" s="206"/>
      <c r="TUU869" s="206"/>
      <c r="TUV869" s="206"/>
      <c r="TUW869" s="206"/>
      <c r="TUX869" s="206"/>
      <c r="TUY869" s="206"/>
      <c r="TUZ869" s="206"/>
      <c r="TVA869" s="206"/>
      <c r="TVB869" s="206"/>
      <c r="TVC869" s="206"/>
      <c r="TVD869" s="206"/>
      <c r="TVE869" s="206"/>
      <c r="TVF869" s="206"/>
      <c r="TVG869" s="206"/>
      <c r="TVH869" s="206"/>
      <c r="TVI869" s="206"/>
      <c r="TVJ869" s="206"/>
      <c r="TVK869" s="206"/>
      <c r="TVL869" s="206"/>
      <c r="TVM869" s="206"/>
      <c r="TVN869" s="206"/>
      <c r="TVO869" s="206"/>
      <c r="TVP869" s="206"/>
      <c r="TVQ869" s="206"/>
      <c r="TVR869" s="206"/>
      <c r="TVS869" s="206"/>
      <c r="TVT869" s="206"/>
      <c r="TVU869" s="206"/>
      <c r="TVV869" s="206"/>
      <c r="TVW869" s="206"/>
      <c r="TVX869" s="206"/>
      <c r="TVY869" s="206"/>
      <c r="TVZ869" s="206"/>
      <c r="TWA869" s="206"/>
      <c r="TWB869" s="206"/>
      <c r="TWC869" s="206"/>
      <c r="TWD869" s="206"/>
      <c r="TWE869" s="206"/>
      <c r="TWF869" s="206"/>
      <c r="TWG869" s="206"/>
      <c r="TWH869" s="206"/>
      <c r="TWI869" s="206"/>
      <c r="TWJ869" s="206"/>
      <c r="TWK869" s="206"/>
      <c r="TWL869" s="206"/>
      <c r="TWM869" s="206"/>
      <c r="TWN869" s="206"/>
      <c r="TWO869" s="206"/>
      <c r="TWP869" s="206"/>
      <c r="TWQ869" s="206"/>
      <c r="TWR869" s="206"/>
      <c r="TWS869" s="206"/>
      <c r="TWT869" s="206"/>
      <c r="TWU869" s="206"/>
      <c r="TWV869" s="206"/>
      <c r="TWW869" s="206"/>
      <c r="TWX869" s="206"/>
      <c r="TWY869" s="206"/>
      <c r="TWZ869" s="206"/>
      <c r="TXA869" s="206"/>
      <c r="TXB869" s="206"/>
      <c r="TXC869" s="206"/>
      <c r="TXD869" s="206"/>
      <c r="TXE869" s="206"/>
      <c r="TXF869" s="206"/>
      <c r="TXG869" s="206"/>
      <c r="TXH869" s="206"/>
      <c r="TXI869" s="206"/>
      <c r="TXJ869" s="206"/>
      <c r="TXK869" s="206"/>
      <c r="TXL869" s="206"/>
      <c r="TXM869" s="206"/>
      <c r="TXN869" s="206"/>
      <c r="TXO869" s="206"/>
      <c r="TXP869" s="206"/>
      <c r="TXQ869" s="206"/>
      <c r="TXR869" s="206"/>
      <c r="TXS869" s="206"/>
      <c r="TXT869" s="206"/>
      <c r="TXU869" s="206"/>
      <c r="TXV869" s="206"/>
      <c r="TXW869" s="206"/>
      <c r="TXX869" s="206"/>
      <c r="TXY869" s="206"/>
      <c r="TXZ869" s="206"/>
      <c r="TYA869" s="206"/>
      <c r="TYB869" s="206"/>
      <c r="TYC869" s="206"/>
      <c r="TYD869" s="206"/>
      <c r="TYE869" s="206"/>
      <c r="TYF869" s="206"/>
      <c r="TYG869" s="206"/>
      <c r="TYH869" s="206"/>
      <c r="TYI869" s="206"/>
      <c r="TYJ869" s="206"/>
      <c r="TYK869" s="206"/>
      <c r="TYL869" s="206"/>
      <c r="TYM869" s="206"/>
      <c r="TYN869" s="206"/>
      <c r="TYO869" s="206"/>
      <c r="TYP869" s="206"/>
      <c r="TYQ869" s="206"/>
      <c r="TYR869" s="206"/>
      <c r="TYS869" s="206"/>
      <c r="TYT869" s="206"/>
      <c r="TYU869" s="206"/>
      <c r="TYV869" s="206"/>
      <c r="TYW869" s="206"/>
      <c r="TYX869" s="206"/>
      <c r="TYY869" s="206"/>
      <c r="TYZ869" s="206"/>
      <c r="TZA869" s="206"/>
      <c r="TZB869" s="206"/>
      <c r="TZC869" s="206"/>
      <c r="TZD869" s="206"/>
      <c r="TZE869" s="206"/>
      <c r="TZF869" s="206"/>
      <c r="TZG869" s="206"/>
      <c r="TZH869" s="206"/>
      <c r="TZI869" s="206"/>
      <c r="TZJ869" s="206"/>
      <c r="TZK869" s="206"/>
      <c r="TZL869" s="206"/>
      <c r="TZM869" s="206"/>
      <c r="TZN869" s="206"/>
      <c r="TZO869" s="206"/>
      <c r="TZP869" s="206"/>
      <c r="TZQ869" s="206"/>
      <c r="TZR869" s="206"/>
      <c r="TZS869" s="206"/>
      <c r="TZT869" s="206"/>
      <c r="TZU869" s="206"/>
      <c r="TZV869" s="206"/>
      <c r="TZW869" s="206"/>
      <c r="TZX869" s="206"/>
      <c r="TZY869" s="206"/>
      <c r="TZZ869" s="206"/>
      <c r="UAA869" s="206"/>
      <c r="UAB869" s="206"/>
      <c r="UAC869" s="206"/>
      <c r="UAD869" s="206"/>
      <c r="UAE869" s="206"/>
      <c r="UAF869" s="206"/>
      <c r="UAG869" s="206"/>
      <c r="UAH869" s="206"/>
      <c r="UAI869" s="206"/>
      <c r="UAJ869" s="206"/>
      <c r="UAK869" s="206"/>
      <c r="UAL869" s="206"/>
      <c r="UAM869" s="206"/>
      <c r="UAN869" s="206"/>
      <c r="UAO869" s="206"/>
      <c r="UAP869" s="206"/>
      <c r="UAQ869" s="206"/>
      <c r="UAR869" s="206"/>
      <c r="UAS869" s="206"/>
      <c r="UAT869" s="206"/>
      <c r="UAU869" s="206"/>
      <c r="UAV869" s="206"/>
      <c r="UAW869" s="206"/>
      <c r="UAX869" s="206"/>
      <c r="UAY869" s="206"/>
      <c r="UAZ869" s="206"/>
      <c r="UBA869" s="206"/>
      <c r="UBB869" s="206"/>
      <c r="UBC869" s="206"/>
      <c r="UBD869" s="206"/>
      <c r="UBE869" s="206"/>
      <c r="UBF869" s="206"/>
      <c r="UBG869" s="206"/>
      <c r="UBH869" s="206"/>
      <c r="UBI869" s="206"/>
      <c r="UBJ869" s="206"/>
      <c r="UBK869" s="206"/>
      <c r="UBL869" s="206"/>
      <c r="UBM869" s="206"/>
      <c r="UBN869" s="206"/>
      <c r="UBO869" s="206"/>
      <c r="UBP869" s="206"/>
      <c r="UBQ869" s="206"/>
      <c r="UBR869" s="206"/>
      <c r="UBS869" s="206"/>
      <c r="UBT869" s="206"/>
      <c r="UBU869" s="206"/>
      <c r="UBV869" s="206"/>
      <c r="UBW869" s="206"/>
      <c r="UBX869" s="206"/>
      <c r="UBY869" s="206"/>
      <c r="UBZ869" s="206"/>
      <c r="UCA869" s="206"/>
      <c r="UCB869" s="206"/>
      <c r="UCC869" s="206"/>
      <c r="UCD869" s="206"/>
      <c r="UCE869" s="206"/>
      <c r="UCF869" s="206"/>
      <c r="UCG869" s="206"/>
      <c r="UCH869" s="206"/>
      <c r="UCI869" s="206"/>
      <c r="UCJ869" s="206"/>
      <c r="UCK869" s="206"/>
      <c r="UCL869" s="206"/>
      <c r="UCM869" s="206"/>
      <c r="UCN869" s="206"/>
      <c r="UCO869" s="206"/>
      <c r="UCP869" s="206"/>
      <c r="UCQ869" s="206"/>
      <c r="UCR869" s="206"/>
      <c r="UCS869" s="206"/>
      <c r="UCT869" s="206"/>
      <c r="UCU869" s="206"/>
      <c r="UCV869" s="206"/>
      <c r="UCW869" s="206"/>
      <c r="UCX869" s="206"/>
      <c r="UCY869" s="206"/>
      <c r="UCZ869" s="206"/>
      <c r="UDA869" s="206"/>
      <c r="UDB869" s="206"/>
      <c r="UDC869" s="206"/>
      <c r="UDD869" s="206"/>
      <c r="UDE869" s="206"/>
      <c r="UDF869" s="206"/>
      <c r="UDG869" s="206"/>
      <c r="UDH869" s="206"/>
      <c r="UDI869" s="206"/>
      <c r="UDJ869" s="206"/>
      <c r="UDK869" s="206"/>
      <c r="UDL869" s="206"/>
      <c r="UDM869" s="206"/>
      <c r="UDN869" s="206"/>
      <c r="UDO869" s="206"/>
      <c r="UDP869" s="206"/>
      <c r="UDQ869" s="206"/>
      <c r="UDR869" s="206"/>
      <c r="UDS869" s="206"/>
      <c r="UDT869" s="206"/>
      <c r="UDU869" s="206"/>
      <c r="UDV869" s="206"/>
      <c r="UDW869" s="206"/>
      <c r="UDX869" s="206"/>
      <c r="UDY869" s="206"/>
      <c r="UDZ869" s="206"/>
      <c r="UEA869" s="206"/>
      <c r="UEB869" s="206"/>
      <c r="UEC869" s="206"/>
      <c r="UED869" s="206"/>
      <c r="UEE869" s="206"/>
      <c r="UEF869" s="206"/>
      <c r="UEG869" s="206"/>
      <c r="UEH869" s="206"/>
      <c r="UEI869" s="206"/>
      <c r="UEJ869" s="206"/>
      <c r="UEK869" s="206"/>
      <c r="UEL869" s="206"/>
      <c r="UEM869" s="206"/>
      <c r="UEN869" s="206"/>
      <c r="UEO869" s="206"/>
      <c r="UEP869" s="206"/>
      <c r="UEQ869" s="206"/>
      <c r="UER869" s="206"/>
      <c r="UES869" s="206"/>
      <c r="UET869" s="206"/>
      <c r="UEU869" s="206"/>
      <c r="UEV869" s="206"/>
      <c r="UEW869" s="206"/>
      <c r="UEX869" s="206"/>
      <c r="UEY869" s="206"/>
      <c r="UEZ869" s="206"/>
      <c r="UFA869" s="206"/>
      <c r="UFB869" s="206"/>
      <c r="UFC869" s="206"/>
      <c r="UFD869" s="206"/>
      <c r="UFE869" s="206"/>
      <c r="UFF869" s="206"/>
      <c r="UFG869" s="206"/>
      <c r="UFH869" s="206"/>
      <c r="UFI869" s="206"/>
      <c r="UFJ869" s="206"/>
      <c r="UFK869" s="206"/>
      <c r="UFL869" s="206"/>
      <c r="UFM869" s="206"/>
      <c r="UFN869" s="206"/>
      <c r="UFO869" s="206"/>
      <c r="UFP869" s="206"/>
      <c r="UFQ869" s="206"/>
      <c r="UFR869" s="206"/>
      <c r="UFS869" s="206"/>
      <c r="UFT869" s="206"/>
      <c r="UFU869" s="206"/>
      <c r="UFV869" s="206"/>
      <c r="UFW869" s="206"/>
      <c r="UFX869" s="206"/>
      <c r="UFY869" s="206"/>
      <c r="UFZ869" s="206"/>
      <c r="UGA869" s="206"/>
      <c r="UGB869" s="206"/>
      <c r="UGC869" s="206"/>
      <c r="UGD869" s="206"/>
      <c r="UGE869" s="206"/>
      <c r="UGF869" s="206"/>
      <c r="UGG869" s="206"/>
      <c r="UGH869" s="206"/>
      <c r="UGI869" s="206"/>
      <c r="UGJ869" s="206"/>
      <c r="UGK869" s="206"/>
      <c r="UGL869" s="206"/>
      <c r="UGM869" s="206"/>
      <c r="UGN869" s="206"/>
      <c r="UGO869" s="206"/>
      <c r="UGP869" s="206"/>
      <c r="UGQ869" s="206"/>
      <c r="UGR869" s="206"/>
      <c r="UGS869" s="206"/>
      <c r="UGT869" s="206"/>
      <c r="UGU869" s="206"/>
      <c r="UGV869" s="206"/>
      <c r="UGW869" s="206"/>
      <c r="UGX869" s="206"/>
      <c r="UGY869" s="206"/>
      <c r="UGZ869" s="206"/>
      <c r="UHA869" s="206"/>
      <c r="UHB869" s="206"/>
      <c r="UHC869" s="206"/>
      <c r="UHD869" s="206"/>
      <c r="UHE869" s="206"/>
      <c r="UHF869" s="206"/>
      <c r="UHG869" s="206"/>
      <c r="UHH869" s="206"/>
      <c r="UHI869" s="206"/>
      <c r="UHJ869" s="206"/>
      <c r="UHK869" s="206"/>
      <c r="UHL869" s="206"/>
      <c r="UHM869" s="206"/>
      <c r="UHN869" s="206"/>
      <c r="UHO869" s="206"/>
      <c r="UHP869" s="206"/>
      <c r="UHQ869" s="206"/>
      <c r="UHR869" s="206"/>
      <c r="UHS869" s="206"/>
      <c r="UHT869" s="206"/>
      <c r="UHU869" s="206"/>
      <c r="UHV869" s="206"/>
      <c r="UHW869" s="206"/>
      <c r="UHX869" s="206"/>
      <c r="UHY869" s="206"/>
      <c r="UHZ869" s="206"/>
      <c r="UIA869" s="206"/>
      <c r="UIB869" s="206"/>
      <c r="UIC869" s="206"/>
      <c r="UID869" s="206"/>
      <c r="UIE869" s="206"/>
      <c r="UIF869" s="206"/>
      <c r="UIG869" s="206"/>
      <c r="UIH869" s="206"/>
      <c r="UII869" s="206"/>
      <c r="UIJ869" s="206"/>
      <c r="UIK869" s="206"/>
      <c r="UIL869" s="206"/>
      <c r="UIM869" s="206"/>
      <c r="UIN869" s="206"/>
      <c r="UIO869" s="206"/>
      <c r="UIP869" s="206"/>
      <c r="UIQ869" s="206"/>
      <c r="UIR869" s="206"/>
      <c r="UIS869" s="206"/>
      <c r="UIT869" s="206"/>
      <c r="UIU869" s="206"/>
      <c r="UIV869" s="206"/>
      <c r="UIW869" s="206"/>
      <c r="UIX869" s="206"/>
      <c r="UIY869" s="206"/>
      <c r="UIZ869" s="206"/>
      <c r="UJA869" s="206"/>
      <c r="UJB869" s="206"/>
      <c r="UJC869" s="206"/>
      <c r="UJD869" s="206"/>
      <c r="UJE869" s="206"/>
      <c r="UJF869" s="206"/>
      <c r="UJG869" s="206"/>
      <c r="UJH869" s="206"/>
      <c r="UJI869" s="206"/>
      <c r="UJJ869" s="206"/>
      <c r="UJK869" s="206"/>
      <c r="UJL869" s="206"/>
      <c r="UJM869" s="206"/>
      <c r="UJN869" s="206"/>
      <c r="UJO869" s="206"/>
      <c r="UJP869" s="206"/>
      <c r="UJQ869" s="206"/>
      <c r="UJR869" s="206"/>
      <c r="UJS869" s="206"/>
      <c r="UJT869" s="206"/>
      <c r="UJU869" s="206"/>
      <c r="UJV869" s="206"/>
      <c r="UJW869" s="206"/>
      <c r="UJX869" s="206"/>
      <c r="UJY869" s="206"/>
      <c r="UJZ869" s="206"/>
      <c r="UKA869" s="206"/>
      <c r="UKB869" s="206"/>
      <c r="UKC869" s="206"/>
      <c r="UKD869" s="206"/>
      <c r="UKE869" s="206"/>
      <c r="UKF869" s="206"/>
      <c r="UKG869" s="206"/>
      <c r="UKH869" s="206"/>
      <c r="UKI869" s="206"/>
      <c r="UKJ869" s="206"/>
      <c r="UKK869" s="206"/>
      <c r="UKL869" s="206"/>
      <c r="UKM869" s="206"/>
      <c r="UKN869" s="206"/>
      <c r="UKO869" s="206"/>
      <c r="UKP869" s="206"/>
      <c r="UKQ869" s="206"/>
      <c r="UKR869" s="206"/>
      <c r="UKS869" s="206"/>
      <c r="UKT869" s="206"/>
      <c r="UKU869" s="206"/>
      <c r="UKV869" s="206"/>
      <c r="UKW869" s="206"/>
      <c r="UKX869" s="206"/>
      <c r="UKY869" s="206"/>
      <c r="UKZ869" s="206"/>
      <c r="ULA869" s="206"/>
      <c r="ULB869" s="206"/>
      <c r="ULC869" s="206"/>
      <c r="ULD869" s="206"/>
      <c r="ULE869" s="206"/>
      <c r="ULF869" s="206"/>
      <c r="ULG869" s="206"/>
      <c r="ULH869" s="206"/>
      <c r="ULI869" s="206"/>
      <c r="ULJ869" s="206"/>
      <c r="ULK869" s="206"/>
      <c r="ULL869" s="206"/>
      <c r="ULM869" s="206"/>
      <c r="ULN869" s="206"/>
      <c r="ULO869" s="206"/>
      <c r="ULP869" s="206"/>
      <c r="ULQ869" s="206"/>
      <c r="ULR869" s="206"/>
      <c r="ULS869" s="206"/>
      <c r="ULT869" s="206"/>
      <c r="ULU869" s="206"/>
      <c r="ULV869" s="206"/>
      <c r="ULW869" s="206"/>
      <c r="ULX869" s="206"/>
      <c r="ULY869" s="206"/>
      <c r="ULZ869" s="206"/>
      <c r="UMA869" s="206"/>
      <c r="UMB869" s="206"/>
      <c r="UMC869" s="206"/>
      <c r="UMD869" s="206"/>
      <c r="UME869" s="206"/>
      <c r="UMF869" s="206"/>
      <c r="UMG869" s="206"/>
      <c r="UMH869" s="206"/>
      <c r="UMI869" s="206"/>
      <c r="UMJ869" s="206"/>
      <c r="UMK869" s="206"/>
      <c r="UML869" s="206"/>
      <c r="UMM869" s="206"/>
      <c r="UMN869" s="206"/>
      <c r="UMO869" s="206"/>
      <c r="UMP869" s="206"/>
      <c r="UMQ869" s="206"/>
      <c r="UMR869" s="206"/>
      <c r="UMS869" s="206"/>
      <c r="UMT869" s="206"/>
      <c r="UMU869" s="206"/>
      <c r="UMV869" s="206"/>
      <c r="UMW869" s="206"/>
      <c r="UMX869" s="206"/>
      <c r="UMY869" s="206"/>
      <c r="UMZ869" s="206"/>
      <c r="UNA869" s="206"/>
      <c r="UNB869" s="206"/>
      <c r="UNC869" s="206"/>
      <c r="UND869" s="206"/>
      <c r="UNE869" s="206"/>
      <c r="UNF869" s="206"/>
      <c r="UNG869" s="206"/>
      <c r="UNH869" s="206"/>
      <c r="UNI869" s="206"/>
      <c r="UNJ869" s="206"/>
      <c r="UNK869" s="206"/>
      <c r="UNL869" s="206"/>
      <c r="UNM869" s="206"/>
      <c r="UNN869" s="206"/>
      <c r="UNO869" s="206"/>
      <c r="UNP869" s="206"/>
      <c r="UNQ869" s="206"/>
      <c r="UNR869" s="206"/>
      <c r="UNS869" s="206"/>
      <c r="UNT869" s="206"/>
      <c r="UNU869" s="206"/>
      <c r="UNV869" s="206"/>
      <c r="UNW869" s="206"/>
      <c r="UNX869" s="206"/>
      <c r="UNY869" s="206"/>
      <c r="UNZ869" s="206"/>
      <c r="UOA869" s="206"/>
      <c r="UOB869" s="206"/>
      <c r="UOC869" s="206"/>
      <c r="UOD869" s="206"/>
      <c r="UOE869" s="206"/>
      <c r="UOF869" s="206"/>
      <c r="UOG869" s="206"/>
      <c r="UOH869" s="206"/>
      <c r="UOI869" s="206"/>
      <c r="UOJ869" s="206"/>
      <c r="UOK869" s="206"/>
      <c r="UOL869" s="206"/>
      <c r="UOM869" s="206"/>
      <c r="UON869" s="206"/>
      <c r="UOO869" s="206"/>
      <c r="UOP869" s="206"/>
      <c r="UOQ869" s="206"/>
      <c r="UOR869" s="206"/>
      <c r="UOS869" s="206"/>
      <c r="UOT869" s="206"/>
      <c r="UOU869" s="206"/>
      <c r="UOV869" s="206"/>
      <c r="UOW869" s="206"/>
      <c r="UOX869" s="206"/>
      <c r="UOY869" s="206"/>
      <c r="UOZ869" s="206"/>
      <c r="UPA869" s="206"/>
      <c r="UPB869" s="206"/>
      <c r="UPC869" s="206"/>
      <c r="UPD869" s="206"/>
      <c r="UPE869" s="206"/>
      <c r="UPF869" s="206"/>
      <c r="UPG869" s="206"/>
      <c r="UPH869" s="206"/>
      <c r="UPI869" s="206"/>
      <c r="UPJ869" s="206"/>
      <c r="UPK869" s="206"/>
      <c r="UPL869" s="206"/>
      <c r="UPM869" s="206"/>
      <c r="UPN869" s="206"/>
      <c r="UPO869" s="206"/>
      <c r="UPP869" s="206"/>
      <c r="UPQ869" s="206"/>
      <c r="UPR869" s="206"/>
      <c r="UPS869" s="206"/>
      <c r="UPT869" s="206"/>
      <c r="UPU869" s="206"/>
      <c r="UPV869" s="206"/>
      <c r="UPW869" s="206"/>
      <c r="UPX869" s="206"/>
      <c r="UPY869" s="206"/>
      <c r="UPZ869" s="206"/>
      <c r="UQA869" s="206"/>
      <c r="UQB869" s="206"/>
      <c r="UQC869" s="206"/>
      <c r="UQD869" s="206"/>
      <c r="UQE869" s="206"/>
      <c r="UQF869" s="206"/>
      <c r="UQG869" s="206"/>
      <c r="UQH869" s="206"/>
      <c r="UQI869" s="206"/>
      <c r="UQJ869" s="206"/>
      <c r="UQK869" s="206"/>
      <c r="UQL869" s="206"/>
      <c r="UQM869" s="206"/>
      <c r="UQN869" s="206"/>
      <c r="UQO869" s="206"/>
      <c r="UQP869" s="206"/>
      <c r="UQQ869" s="206"/>
      <c r="UQR869" s="206"/>
      <c r="UQS869" s="206"/>
      <c r="UQT869" s="206"/>
      <c r="UQU869" s="206"/>
      <c r="UQV869" s="206"/>
      <c r="UQW869" s="206"/>
      <c r="UQX869" s="206"/>
      <c r="UQY869" s="206"/>
      <c r="UQZ869" s="206"/>
      <c r="URA869" s="206"/>
      <c r="URB869" s="206"/>
      <c r="URC869" s="206"/>
      <c r="URD869" s="206"/>
      <c r="URE869" s="206"/>
      <c r="URF869" s="206"/>
      <c r="URG869" s="206"/>
      <c r="URH869" s="206"/>
      <c r="URI869" s="206"/>
      <c r="URJ869" s="206"/>
      <c r="URK869" s="206"/>
      <c r="URL869" s="206"/>
      <c r="URM869" s="206"/>
      <c r="URN869" s="206"/>
      <c r="URO869" s="206"/>
      <c r="URP869" s="206"/>
      <c r="URQ869" s="206"/>
      <c r="URR869" s="206"/>
      <c r="URS869" s="206"/>
      <c r="URT869" s="206"/>
      <c r="URU869" s="206"/>
      <c r="URV869" s="206"/>
      <c r="URW869" s="206"/>
      <c r="URX869" s="206"/>
      <c r="URY869" s="206"/>
      <c r="URZ869" s="206"/>
      <c r="USA869" s="206"/>
      <c r="USB869" s="206"/>
      <c r="USC869" s="206"/>
      <c r="USD869" s="206"/>
      <c r="USE869" s="206"/>
      <c r="USF869" s="206"/>
      <c r="USG869" s="206"/>
      <c r="USH869" s="206"/>
      <c r="USI869" s="206"/>
      <c r="USJ869" s="206"/>
      <c r="USK869" s="206"/>
      <c r="USL869" s="206"/>
      <c r="USM869" s="206"/>
      <c r="USN869" s="206"/>
      <c r="USO869" s="206"/>
      <c r="USP869" s="206"/>
      <c r="USQ869" s="206"/>
      <c r="USR869" s="206"/>
      <c r="USS869" s="206"/>
      <c r="UST869" s="206"/>
      <c r="USU869" s="206"/>
      <c r="USV869" s="206"/>
      <c r="USW869" s="206"/>
      <c r="USX869" s="206"/>
      <c r="USY869" s="206"/>
      <c r="USZ869" s="206"/>
      <c r="UTA869" s="206"/>
      <c r="UTB869" s="206"/>
      <c r="UTC869" s="206"/>
      <c r="UTD869" s="206"/>
      <c r="UTE869" s="206"/>
      <c r="UTF869" s="206"/>
      <c r="UTG869" s="206"/>
      <c r="UTH869" s="206"/>
      <c r="UTI869" s="206"/>
      <c r="UTJ869" s="206"/>
      <c r="UTK869" s="206"/>
      <c r="UTL869" s="206"/>
      <c r="UTM869" s="206"/>
      <c r="UTN869" s="206"/>
      <c r="UTO869" s="206"/>
      <c r="UTP869" s="206"/>
      <c r="UTQ869" s="206"/>
      <c r="UTR869" s="206"/>
      <c r="UTS869" s="206"/>
      <c r="UTT869" s="206"/>
      <c r="UTU869" s="206"/>
      <c r="UTV869" s="206"/>
      <c r="UTW869" s="206"/>
      <c r="UTX869" s="206"/>
      <c r="UTY869" s="206"/>
      <c r="UTZ869" s="206"/>
      <c r="UUA869" s="206"/>
      <c r="UUB869" s="206"/>
      <c r="UUC869" s="206"/>
      <c r="UUD869" s="206"/>
      <c r="UUE869" s="206"/>
      <c r="UUF869" s="206"/>
      <c r="UUG869" s="206"/>
      <c r="UUH869" s="206"/>
      <c r="UUI869" s="206"/>
      <c r="UUJ869" s="206"/>
      <c r="UUK869" s="206"/>
      <c r="UUL869" s="206"/>
      <c r="UUM869" s="206"/>
      <c r="UUN869" s="206"/>
      <c r="UUO869" s="206"/>
      <c r="UUP869" s="206"/>
      <c r="UUQ869" s="206"/>
      <c r="UUR869" s="206"/>
      <c r="UUS869" s="206"/>
      <c r="UUT869" s="206"/>
      <c r="UUU869" s="206"/>
      <c r="UUV869" s="206"/>
      <c r="UUW869" s="206"/>
      <c r="UUX869" s="206"/>
      <c r="UUY869" s="206"/>
      <c r="UUZ869" s="206"/>
      <c r="UVA869" s="206"/>
      <c r="UVB869" s="206"/>
      <c r="UVC869" s="206"/>
      <c r="UVD869" s="206"/>
      <c r="UVE869" s="206"/>
      <c r="UVF869" s="206"/>
      <c r="UVG869" s="206"/>
      <c r="UVH869" s="206"/>
      <c r="UVI869" s="206"/>
      <c r="UVJ869" s="206"/>
      <c r="UVK869" s="206"/>
      <c r="UVL869" s="206"/>
      <c r="UVM869" s="206"/>
      <c r="UVN869" s="206"/>
      <c r="UVO869" s="206"/>
      <c r="UVP869" s="206"/>
      <c r="UVQ869" s="206"/>
      <c r="UVR869" s="206"/>
      <c r="UVS869" s="206"/>
      <c r="UVT869" s="206"/>
      <c r="UVU869" s="206"/>
      <c r="UVV869" s="206"/>
      <c r="UVW869" s="206"/>
      <c r="UVX869" s="206"/>
      <c r="UVY869" s="206"/>
      <c r="UVZ869" s="206"/>
      <c r="UWA869" s="206"/>
      <c r="UWB869" s="206"/>
      <c r="UWC869" s="206"/>
      <c r="UWD869" s="206"/>
      <c r="UWE869" s="206"/>
      <c r="UWF869" s="206"/>
      <c r="UWG869" s="206"/>
      <c r="UWH869" s="206"/>
      <c r="UWI869" s="206"/>
      <c r="UWJ869" s="206"/>
      <c r="UWK869" s="206"/>
      <c r="UWL869" s="206"/>
      <c r="UWM869" s="206"/>
      <c r="UWN869" s="206"/>
      <c r="UWO869" s="206"/>
      <c r="UWP869" s="206"/>
      <c r="UWQ869" s="206"/>
      <c r="UWR869" s="206"/>
      <c r="UWS869" s="206"/>
      <c r="UWT869" s="206"/>
      <c r="UWU869" s="206"/>
      <c r="UWV869" s="206"/>
      <c r="UWW869" s="206"/>
      <c r="UWX869" s="206"/>
      <c r="UWY869" s="206"/>
      <c r="UWZ869" s="206"/>
      <c r="UXA869" s="206"/>
      <c r="UXB869" s="206"/>
      <c r="UXC869" s="206"/>
      <c r="UXD869" s="206"/>
      <c r="UXE869" s="206"/>
      <c r="UXF869" s="206"/>
      <c r="UXG869" s="206"/>
      <c r="UXH869" s="206"/>
      <c r="UXI869" s="206"/>
      <c r="UXJ869" s="206"/>
      <c r="UXK869" s="206"/>
      <c r="UXL869" s="206"/>
      <c r="UXM869" s="206"/>
      <c r="UXN869" s="206"/>
      <c r="UXO869" s="206"/>
      <c r="UXP869" s="206"/>
      <c r="UXQ869" s="206"/>
      <c r="UXR869" s="206"/>
      <c r="UXS869" s="206"/>
      <c r="UXT869" s="206"/>
      <c r="UXU869" s="206"/>
      <c r="UXV869" s="206"/>
      <c r="UXW869" s="206"/>
      <c r="UXX869" s="206"/>
      <c r="UXY869" s="206"/>
      <c r="UXZ869" s="206"/>
      <c r="UYA869" s="206"/>
      <c r="UYB869" s="206"/>
      <c r="UYC869" s="206"/>
      <c r="UYD869" s="206"/>
      <c r="UYE869" s="206"/>
      <c r="UYF869" s="206"/>
      <c r="UYG869" s="206"/>
      <c r="UYH869" s="206"/>
      <c r="UYI869" s="206"/>
      <c r="UYJ869" s="206"/>
      <c r="UYK869" s="206"/>
      <c r="UYL869" s="206"/>
      <c r="UYM869" s="206"/>
      <c r="UYN869" s="206"/>
      <c r="UYO869" s="206"/>
      <c r="UYP869" s="206"/>
      <c r="UYQ869" s="206"/>
      <c r="UYR869" s="206"/>
      <c r="UYS869" s="206"/>
      <c r="UYT869" s="206"/>
      <c r="UYU869" s="206"/>
      <c r="UYV869" s="206"/>
      <c r="UYW869" s="206"/>
      <c r="UYX869" s="206"/>
      <c r="UYY869" s="206"/>
      <c r="UYZ869" s="206"/>
      <c r="UZA869" s="206"/>
      <c r="UZB869" s="206"/>
      <c r="UZC869" s="206"/>
      <c r="UZD869" s="206"/>
      <c r="UZE869" s="206"/>
      <c r="UZF869" s="206"/>
      <c r="UZG869" s="206"/>
      <c r="UZH869" s="206"/>
      <c r="UZI869" s="206"/>
      <c r="UZJ869" s="206"/>
      <c r="UZK869" s="206"/>
      <c r="UZL869" s="206"/>
      <c r="UZM869" s="206"/>
      <c r="UZN869" s="206"/>
      <c r="UZO869" s="206"/>
      <c r="UZP869" s="206"/>
      <c r="UZQ869" s="206"/>
      <c r="UZR869" s="206"/>
      <c r="UZS869" s="206"/>
      <c r="UZT869" s="206"/>
      <c r="UZU869" s="206"/>
      <c r="UZV869" s="206"/>
      <c r="UZW869" s="206"/>
      <c r="UZX869" s="206"/>
      <c r="UZY869" s="206"/>
      <c r="UZZ869" s="206"/>
      <c r="VAA869" s="206"/>
      <c r="VAB869" s="206"/>
      <c r="VAC869" s="206"/>
      <c r="VAD869" s="206"/>
      <c r="VAE869" s="206"/>
      <c r="VAF869" s="206"/>
      <c r="VAG869" s="206"/>
      <c r="VAH869" s="206"/>
      <c r="VAI869" s="206"/>
      <c r="VAJ869" s="206"/>
      <c r="VAK869" s="206"/>
      <c r="VAL869" s="206"/>
      <c r="VAM869" s="206"/>
      <c r="VAN869" s="206"/>
      <c r="VAO869" s="206"/>
      <c r="VAP869" s="206"/>
      <c r="VAQ869" s="206"/>
      <c r="VAR869" s="206"/>
      <c r="VAS869" s="206"/>
      <c r="VAT869" s="206"/>
      <c r="VAU869" s="206"/>
      <c r="VAV869" s="206"/>
      <c r="VAW869" s="206"/>
      <c r="VAX869" s="206"/>
      <c r="VAY869" s="206"/>
      <c r="VAZ869" s="206"/>
      <c r="VBA869" s="206"/>
      <c r="VBB869" s="206"/>
      <c r="VBC869" s="206"/>
      <c r="VBD869" s="206"/>
      <c r="VBE869" s="206"/>
      <c r="VBF869" s="206"/>
      <c r="VBG869" s="206"/>
      <c r="VBH869" s="206"/>
      <c r="VBI869" s="206"/>
      <c r="VBJ869" s="206"/>
      <c r="VBK869" s="206"/>
      <c r="VBL869" s="206"/>
      <c r="VBM869" s="206"/>
      <c r="VBN869" s="206"/>
      <c r="VBO869" s="206"/>
      <c r="VBP869" s="206"/>
      <c r="VBQ869" s="206"/>
      <c r="VBR869" s="206"/>
      <c r="VBS869" s="206"/>
      <c r="VBT869" s="206"/>
      <c r="VBU869" s="206"/>
      <c r="VBV869" s="206"/>
      <c r="VBW869" s="206"/>
      <c r="VBX869" s="206"/>
      <c r="VBY869" s="206"/>
      <c r="VBZ869" s="206"/>
      <c r="VCA869" s="206"/>
      <c r="VCB869" s="206"/>
      <c r="VCC869" s="206"/>
      <c r="VCD869" s="206"/>
      <c r="VCE869" s="206"/>
      <c r="VCF869" s="206"/>
      <c r="VCG869" s="206"/>
      <c r="VCH869" s="206"/>
      <c r="VCI869" s="206"/>
      <c r="VCJ869" s="206"/>
      <c r="VCK869" s="206"/>
      <c r="VCL869" s="206"/>
      <c r="VCM869" s="206"/>
      <c r="VCN869" s="206"/>
      <c r="VCO869" s="206"/>
      <c r="VCP869" s="206"/>
      <c r="VCQ869" s="206"/>
      <c r="VCR869" s="206"/>
      <c r="VCS869" s="206"/>
      <c r="VCT869" s="206"/>
      <c r="VCU869" s="206"/>
      <c r="VCV869" s="206"/>
      <c r="VCW869" s="206"/>
      <c r="VCX869" s="206"/>
      <c r="VCY869" s="206"/>
      <c r="VCZ869" s="206"/>
      <c r="VDA869" s="206"/>
      <c r="VDB869" s="206"/>
      <c r="VDC869" s="206"/>
      <c r="VDD869" s="206"/>
      <c r="VDE869" s="206"/>
      <c r="VDF869" s="206"/>
      <c r="VDG869" s="206"/>
      <c r="VDH869" s="206"/>
      <c r="VDI869" s="206"/>
      <c r="VDJ869" s="206"/>
      <c r="VDK869" s="206"/>
      <c r="VDL869" s="206"/>
      <c r="VDM869" s="206"/>
      <c r="VDN869" s="206"/>
      <c r="VDO869" s="206"/>
      <c r="VDP869" s="206"/>
      <c r="VDQ869" s="206"/>
      <c r="VDR869" s="206"/>
      <c r="VDS869" s="206"/>
      <c r="VDT869" s="206"/>
      <c r="VDU869" s="206"/>
      <c r="VDV869" s="206"/>
      <c r="VDW869" s="206"/>
      <c r="VDX869" s="206"/>
      <c r="VDY869" s="206"/>
      <c r="VDZ869" s="206"/>
      <c r="VEA869" s="206"/>
      <c r="VEB869" s="206"/>
      <c r="VEC869" s="206"/>
      <c r="VED869" s="206"/>
      <c r="VEE869" s="206"/>
      <c r="VEF869" s="206"/>
      <c r="VEG869" s="206"/>
      <c r="VEH869" s="206"/>
      <c r="VEI869" s="206"/>
      <c r="VEJ869" s="206"/>
      <c r="VEK869" s="206"/>
      <c r="VEL869" s="206"/>
      <c r="VEM869" s="206"/>
      <c r="VEN869" s="206"/>
      <c r="VEO869" s="206"/>
      <c r="VEP869" s="206"/>
      <c r="VEQ869" s="206"/>
      <c r="VER869" s="206"/>
      <c r="VES869" s="206"/>
      <c r="VET869" s="206"/>
      <c r="VEU869" s="206"/>
      <c r="VEV869" s="206"/>
      <c r="VEW869" s="206"/>
      <c r="VEX869" s="206"/>
      <c r="VEY869" s="206"/>
      <c r="VEZ869" s="206"/>
      <c r="VFA869" s="206"/>
      <c r="VFB869" s="206"/>
      <c r="VFC869" s="206"/>
      <c r="VFD869" s="206"/>
      <c r="VFE869" s="206"/>
      <c r="VFF869" s="206"/>
      <c r="VFG869" s="206"/>
      <c r="VFH869" s="206"/>
      <c r="VFI869" s="206"/>
      <c r="VFJ869" s="206"/>
      <c r="VFK869" s="206"/>
      <c r="VFL869" s="206"/>
      <c r="VFM869" s="206"/>
      <c r="VFN869" s="206"/>
      <c r="VFO869" s="206"/>
      <c r="VFP869" s="206"/>
      <c r="VFQ869" s="206"/>
      <c r="VFR869" s="206"/>
      <c r="VFS869" s="206"/>
      <c r="VFT869" s="206"/>
      <c r="VFU869" s="206"/>
      <c r="VFV869" s="206"/>
      <c r="VFW869" s="206"/>
      <c r="VFX869" s="206"/>
      <c r="VFY869" s="206"/>
      <c r="VFZ869" s="206"/>
      <c r="VGA869" s="206"/>
      <c r="VGB869" s="206"/>
      <c r="VGC869" s="206"/>
      <c r="VGD869" s="206"/>
      <c r="VGE869" s="206"/>
      <c r="VGF869" s="206"/>
      <c r="VGG869" s="206"/>
      <c r="VGH869" s="206"/>
      <c r="VGI869" s="206"/>
      <c r="VGJ869" s="206"/>
      <c r="VGK869" s="206"/>
      <c r="VGL869" s="206"/>
      <c r="VGM869" s="206"/>
      <c r="VGN869" s="206"/>
      <c r="VGO869" s="206"/>
      <c r="VGP869" s="206"/>
      <c r="VGQ869" s="206"/>
      <c r="VGR869" s="206"/>
      <c r="VGS869" s="206"/>
      <c r="VGT869" s="206"/>
      <c r="VGU869" s="206"/>
      <c r="VGV869" s="206"/>
      <c r="VGW869" s="206"/>
      <c r="VGX869" s="206"/>
      <c r="VGY869" s="206"/>
      <c r="VGZ869" s="206"/>
      <c r="VHA869" s="206"/>
      <c r="VHB869" s="206"/>
      <c r="VHC869" s="206"/>
      <c r="VHD869" s="206"/>
      <c r="VHE869" s="206"/>
      <c r="VHF869" s="206"/>
      <c r="VHG869" s="206"/>
      <c r="VHH869" s="206"/>
      <c r="VHI869" s="206"/>
      <c r="VHJ869" s="206"/>
      <c r="VHK869" s="206"/>
      <c r="VHL869" s="206"/>
      <c r="VHM869" s="206"/>
      <c r="VHN869" s="206"/>
      <c r="VHO869" s="206"/>
      <c r="VHP869" s="206"/>
      <c r="VHQ869" s="206"/>
      <c r="VHR869" s="206"/>
      <c r="VHS869" s="206"/>
      <c r="VHT869" s="206"/>
      <c r="VHU869" s="206"/>
      <c r="VHV869" s="206"/>
      <c r="VHW869" s="206"/>
      <c r="VHX869" s="206"/>
      <c r="VHY869" s="206"/>
      <c r="VHZ869" s="206"/>
      <c r="VIA869" s="206"/>
      <c r="VIB869" s="206"/>
      <c r="VIC869" s="206"/>
      <c r="VID869" s="206"/>
      <c r="VIE869" s="206"/>
      <c r="VIF869" s="206"/>
      <c r="VIG869" s="206"/>
      <c r="VIH869" s="206"/>
      <c r="VII869" s="206"/>
      <c r="VIJ869" s="206"/>
      <c r="VIK869" s="206"/>
      <c r="VIL869" s="206"/>
      <c r="VIM869" s="206"/>
      <c r="VIN869" s="206"/>
      <c r="VIO869" s="206"/>
      <c r="VIP869" s="206"/>
      <c r="VIQ869" s="206"/>
      <c r="VIR869" s="206"/>
      <c r="VIS869" s="206"/>
      <c r="VIT869" s="206"/>
      <c r="VIU869" s="206"/>
      <c r="VIV869" s="206"/>
      <c r="VIW869" s="206"/>
      <c r="VIX869" s="206"/>
      <c r="VIY869" s="206"/>
      <c r="VIZ869" s="206"/>
      <c r="VJA869" s="206"/>
      <c r="VJB869" s="206"/>
      <c r="VJC869" s="206"/>
      <c r="VJD869" s="206"/>
      <c r="VJE869" s="206"/>
      <c r="VJF869" s="206"/>
      <c r="VJG869" s="206"/>
      <c r="VJH869" s="206"/>
      <c r="VJI869" s="206"/>
      <c r="VJJ869" s="206"/>
      <c r="VJK869" s="206"/>
      <c r="VJL869" s="206"/>
      <c r="VJM869" s="206"/>
      <c r="VJN869" s="206"/>
      <c r="VJO869" s="206"/>
      <c r="VJP869" s="206"/>
      <c r="VJQ869" s="206"/>
      <c r="VJR869" s="206"/>
      <c r="VJS869" s="206"/>
      <c r="VJT869" s="206"/>
      <c r="VJU869" s="206"/>
      <c r="VJV869" s="206"/>
      <c r="VJW869" s="206"/>
      <c r="VJX869" s="206"/>
      <c r="VJY869" s="206"/>
      <c r="VJZ869" s="206"/>
      <c r="VKA869" s="206"/>
      <c r="VKB869" s="206"/>
      <c r="VKC869" s="206"/>
      <c r="VKD869" s="206"/>
      <c r="VKE869" s="206"/>
      <c r="VKF869" s="206"/>
      <c r="VKG869" s="206"/>
      <c r="VKH869" s="206"/>
      <c r="VKI869" s="206"/>
      <c r="VKJ869" s="206"/>
      <c r="VKK869" s="206"/>
      <c r="VKL869" s="206"/>
      <c r="VKM869" s="206"/>
      <c r="VKN869" s="206"/>
      <c r="VKO869" s="206"/>
      <c r="VKP869" s="206"/>
      <c r="VKQ869" s="206"/>
      <c r="VKR869" s="206"/>
      <c r="VKS869" s="206"/>
      <c r="VKT869" s="206"/>
      <c r="VKU869" s="206"/>
      <c r="VKV869" s="206"/>
      <c r="VKW869" s="206"/>
      <c r="VKX869" s="206"/>
      <c r="VKY869" s="206"/>
      <c r="VKZ869" s="206"/>
      <c r="VLA869" s="206"/>
      <c r="VLB869" s="206"/>
      <c r="VLC869" s="206"/>
      <c r="VLD869" s="206"/>
      <c r="VLE869" s="206"/>
      <c r="VLF869" s="206"/>
      <c r="VLG869" s="206"/>
      <c r="VLH869" s="206"/>
      <c r="VLI869" s="206"/>
      <c r="VLJ869" s="206"/>
      <c r="VLK869" s="206"/>
      <c r="VLL869" s="206"/>
      <c r="VLM869" s="206"/>
      <c r="VLN869" s="206"/>
      <c r="VLO869" s="206"/>
      <c r="VLP869" s="206"/>
      <c r="VLQ869" s="206"/>
      <c r="VLR869" s="206"/>
      <c r="VLS869" s="206"/>
      <c r="VLT869" s="206"/>
      <c r="VLU869" s="206"/>
      <c r="VLV869" s="206"/>
      <c r="VLW869" s="206"/>
      <c r="VLX869" s="206"/>
      <c r="VLY869" s="206"/>
      <c r="VLZ869" s="206"/>
      <c r="VMA869" s="206"/>
      <c r="VMB869" s="206"/>
      <c r="VMC869" s="206"/>
      <c r="VMD869" s="206"/>
      <c r="VME869" s="206"/>
      <c r="VMF869" s="206"/>
      <c r="VMG869" s="206"/>
      <c r="VMH869" s="206"/>
      <c r="VMI869" s="206"/>
      <c r="VMJ869" s="206"/>
      <c r="VMK869" s="206"/>
      <c r="VML869" s="206"/>
      <c r="VMM869" s="206"/>
      <c r="VMN869" s="206"/>
      <c r="VMO869" s="206"/>
      <c r="VMP869" s="206"/>
      <c r="VMQ869" s="206"/>
      <c r="VMR869" s="206"/>
      <c r="VMS869" s="206"/>
      <c r="VMT869" s="206"/>
      <c r="VMU869" s="206"/>
      <c r="VMV869" s="206"/>
      <c r="VMW869" s="206"/>
      <c r="VMX869" s="206"/>
      <c r="VMY869" s="206"/>
      <c r="VMZ869" s="206"/>
      <c r="VNA869" s="206"/>
      <c r="VNB869" s="206"/>
      <c r="VNC869" s="206"/>
      <c r="VND869" s="206"/>
      <c r="VNE869" s="206"/>
      <c r="VNF869" s="206"/>
      <c r="VNG869" s="206"/>
      <c r="VNH869" s="206"/>
      <c r="VNI869" s="206"/>
      <c r="VNJ869" s="206"/>
      <c r="VNK869" s="206"/>
      <c r="VNL869" s="206"/>
      <c r="VNM869" s="206"/>
      <c r="VNN869" s="206"/>
      <c r="VNO869" s="206"/>
      <c r="VNP869" s="206"/>
      <c r="VNQ869" s="206"/>
      <c r="VNR869" s="206"/>
      <c r="VNS869" s="206"/>
      <c r="VNT869" s="206"/>
      <c r="VNU869" s="206"/>
      <c r="VNV869" s="206"/>
      <c r="VNW869" s="206"/>
      <c r="VNX869" s="206"/>
      <c r="VNY869" s="206"/>
      <c r="VNZ869" s="206"/>
      <c r="VOA869" s="206"/>
      <c r="VOB869" s="206"/>
      <c r="VOC869" s="206"/>
      <c r="VOD869" s="206"/>
      <c r="VOE869" s="206"/>
      <c r="VOF869" s="206"/>
      <c r="VOG869" s="206"/>
      <c r="VOH869" s="206"/>
      <c r="VOI869" s="206"/>
      <c r="VOJ869" s="206"/>
      <c r="VOK869" s="206"/>
      <c r="VOL869" s="206"/>
      <c r="VOM869" s="206"/>
      <c r="VON869" s="206"/>
      <c r="VOO869" s="206"/>
      <c r="VOP869" s="206"/>
      <c r="VOQ869" s="206"/>
      <c r="VOR869" s="206"/>
      <c r="VOS869" s="206"/>
      <c r="VOT869" s="206"/>
      <c r="VOU869" s="206"/>
      <c r="VOV869" s="206"/>
      <c r="VOW869" s="206"/>
      <c r="VOX869" s="206"/>
      <c r="VOY869" s="206"/>
      <c r="VOZ869" s="206"/>
      <c r="VPA869" s="206"/>
      <c r="VPB869" s="206"/>
      <c r="VPC869" s="206"/>
      <c r="VPD869" s="206"/>
      <c r="VPE869" s="206"/>
      <c r="VPF869" s="206"/>
      <c r="VPG869" s="206"/>
      <c r="VPH869" s="206"/>
      <c r="VPI869" s="206"/>
      <c r="VPJ869" s="206"/>
      <c r="VPK869" s="206"/>
      <c r="VPL869" s="206"/>
      <c r="VPM869" s="206"/>
      <c r="VPN869" s="206"/>
      <c r="VPO869" s="206"/>
      <c r="VPP869" s="206"/>
      <c r="VPQ869" s="206"/>
      <c r="VPR869" s="206"/>
      <c r="VPS869" s="206"/>
      <c r="VPT869" s="206"/>
      <c r="VPU869" s="206"/>
      <c r="VPV869" s="206"/>
      <c r="VPW869" s="206"/>
      <c r="VPX869" s="206"/>
      <c r="VPY869" s="206"/>
      <c r="VPZ869" s="206"/>
      <c r="VQA869" s="206"/>
      <c r="VQB869" s="206"/>
      <c r="VQC869" s="206"/>
      <c r="VQD869" s="206"/>
      <c r="VQE869" s="206"/>
      <c r="VQF869" s="206"/>
      <c r="VQG869" s="206"/>
      <c r="VQH869" s="206"/>
      <c r="VQI869" s="206"/>
      <c r="VQJ869" s="206"/>
      <c r="VQK869" s="206"/>
      <c r="VQL869" s="206"/>
      <c r="VQM869" s="206"/>
      <c r="VQN869" s="206"/>
      <c r="VQO869" s="206"/>
      <c r="VQP869" s="206"/>
      <c r="VQQ869" s="206"/>
      <c r="VQR869" s="206"/>
      <c r="VQS869" s="206"/>
      <c r="VQT869" s="206"/>
      <c r="VQU869" s="206"/>
      <c r="VQV869" s="206"/>
      <c r="VQW869" s="206"/>
      <c r="VQX869" s="206"/>
      <c r="VQY869" s="206"/>
      <c r="VQZ869" s="206"/>
      <c r="VRA869" s="206"/>
      <c r="VRB869" s="206"/>
      <c r="VRC869" s="206"/>
      <c r="VRD869" s="206"/>
      <c r="VRE869" s="206"/>
      <c r="VRF869" s="206"/>
      <c r="VRG869" s="206"/>
      <c r="VRH869" s="206"/>
      <c r="VRI869" s="206"/>
      <c r="VRJ869" s="206"/>
      <c r="VRK869" s="206"/>
      <c r="VRL869" s="206"/>
      <c r="VRM869" s="206"/>
      <c r="VRN869" s="206"/>
      <c r="VRO869" s="206"/>
      <c r="VRP869" s="206"/>
      <c r="VRQ869" s="206"/>
      <c r="VRR869" s="206"/>
      <c r="VRS869" s="206"/>
      <c r="VRT869" s="206"/>
      <c r="VRU869" s="206"/>
      <c r="VRV869" s="206"/>
      <c r="VRW869" s="206"/>
      <c r="VRX869" s="206"/>
      <c r="VRY869" s="206"/>
      <c r="VRZ869" s="206"/>
      <c r="VSA869" s="206"/>
      <c r="VSB869" s="206"/>
      <c r="VSC869" s="206"/>
      <c r="VSD869" s="206"/>
      <c r="VSE869" s="206"/>
      <c r="VSF869" s="206"/>
      <c r="VSG869" s="206"/>
      <c r="VSH869" s="206"/>
      <c r="VSI869" s="206"/>
      <c r="VSJ869" s="206"/>
      <c r="VSK869" s="206"/>
      <c r="VSL869" s="206"/>
      <c r="VSM869" s="206"/>
      <c r="VSN869" s="206"/>
      <c r="VSO869" s="206"/>
      <c r="VSP869" s="206"/>
      <c r="VSQ869" s="206"/>
      <c r="VSR869" s="206"/>
      <c r="VSS869" s="206"/>
      <c r="VST869" s="206"/>
      <c r="VSU869" s="206"/>
      <c r="VSV869" s="206"/>
      <c r="VSW869" s="206"/>
      <c r="VSX869" s="206"/>
      <c r="VSY869" s="206"/>
      <c r="VSZ869" s="206"/>
      <c r="VTA869" s="206"/>
      <c r="VTB869" s="206"/>
      <c r="VTC869" s="206"/>
      <c r="VTD869" s="206"/>
      <c r="VTE869" s="206"/>
      <c r="VTF869" s="206"/>
      <c r="VTG869" s="206"/>
      <c r="VTH869" s="206"/>
      <c r="VTI869" s="206"/>
      <c r="VTJ869" s="206"/>
      <c r="VTK869" s="206"/>
      <c r="VTL869" s="206"/>
      <c r="VTM869" s="206"/>
      <c r="VTN869" s="206"/>
      <c r="VTO869" s="206"/>
      <c r="VTP869" s="206"/>
      <c r="VTQ869" s="206"/>
      <c r="VTR869" s="206"/>
      <c r="VTS869" s="206"/>
      <c r="VTT869" s="206"/>
      <c r="VTU869" s="206"/>
      <c r="VTV869" s="206"/>
      <c r="VTW869" s="206"/>
      <c r="VTX869" s="206"/>
      <c r="VTY869" s="206"/>
      <c r="VTZ869" s="206"/>
      <c r="VUA869" s="206"/>
      <c r="VUB869" s="206"/>
      <c r="VUC869" s="206"/>
      <c r="VUD869" s="206"/>
      <c r="VUE869" s="206"/>
      <c r="VUF869" s="206"/>
      <c r="VUG869" s="206"/>
      <c r="VUH869" s="206"/>
      <c r="VUI869" s="206"/>
      <c r="VUJ869" s="206"/>
      <c r="VUK869" s="206"/>
      <c r="VUL869" s="206"/>
      <c r="VUM869" s="206"/>
      <c r="VUN869" s="206"/>
      <c r="VUO869" s="206"/>
      <c r="VUP869" s="206"/>
      <c r="VUQ869" s="206"/>
      <c r="VUR869" s="206"/>
      <c r="VUS869" s="206"/>
      <c r="VUT869" s="206"/>
      <c r="VUU869" s="206"/>
      <c r="VUV869" s="206"/>
      <c r="VUW869" s="206"/>
      <c r="VUX869" s="206"/>
      <c r="VUY869" s="206"/>
      <c r="VUZ869" s="206"/>
      <c r="VVA869" s="206"/>
      <c r="VVB869" s="206"/>
      <c r="VVC869" s="206"/>
      <c r="VVD869" s="206"/>
      <c r="VVE869" s="206"/>
      <c r="VVF869" s="206"/>
      <c r="VVG869" s="206"/>
      <c r="VVH869" s="206"/>
      <c r="VVI869" s="206"/>
      <c r="VVJ869" s="206"/>
      <c r="VVK869" s="206"/>
      <c r="VVL869" s="206"/>
      <c r="VVM869" s="206"/>
      <c r="VVN869" s="206"/>
      <c r="VVO869" s="206"/>
      <c r="VVP869" s="206"/>
      <c r="VVQ869" s="206"/>
      <c r="VVR869" s="206"/>
      <c r="VVS869" s="206"/>
      <c r="VVT869" s="206"/>
      <c r="VVU869" s="206"/>
      <c r="VVV869" s="206"/>
      <c r="VVW869" s="206"/>
      <c r="VVX869" s="206"/>
      <c r="VVY869" s="206"/>
      <c r="VVZ869" s="206"/>
      <c r="VWA869" s="206"/>
      <c r="VWB869" s="206"/>
      <c r="VWC869" s="206"/>
      <c r="VWD869" s="206"/>
      <c r="VWE869" s="206"/>
      <c r="VWF869" s="206"/>
      <c r="VWG869" s="206"/>
      <c r="VWH869" s="206"/>
      <c r="VWI869" s="206"/>
      <c r="VWJ869" s="206"/>
      <c r="VWK869" s="206"/>
      <c r="VWL869" s="206"/>
      <c r="VWM869" s="206"/>
      <c r="VWN869" s="206"/>
      <c r="VWO869" s="206"/>
      <c r="VWP869" s="206"/>
      <c r="VWQ869" s="206"/>
      <c r="VWR869" s="206"/>
      <c r="VWS869" s="206"/>
      <c r="VWT869" s="206"/>
      <c r="VWU869" s="206"/>
      <c r="VWV869" s="206"/>
      <c r="VWW869" s="206"/>
      <c r="VWX869" s="206"/>
      <c r="VWY869" s="206"/>
      <c r="VWZ869" s="206"/>
      <c r="VXA869" s="206"/>
      <c r="VXB869" s="206"/>
      <c r="VXC869" s="206"/>
      <c r="VXD869" s="206"/>
      <c r="VXE869" s="206"/>
      <c r="VXF869" s="206"/>
      <c r="VXG869" s="206"/>
      <c r="VXH869" s="206"/>
      <c r="VXI869" s="206"/>
      <c r="VXJ869" s="206"/>
      <c r="VXK869" s="206"/>
      <c r="VXL869" s="206"/>
      <c r="VXM869" s="206"/>
      <c r="VXN869" s="206"/>
      <c r="VXO869" s="206"/>
      <c r="VXP869" s="206"/>
      <c r="VXQ869" s="206"/>
      <c r="VXR869" s="206"/>
      <c r="VXS869" s="206"/>
      <c r="VXT869" s="206"/>
      <c r="VXU869" s="206"/>
      <c r="VXV869" s="206"/>
      <c r="VXW869" s="206"/>
      <c r="VXX869" s="206"/>
      <c r="VXY869" s="206"/>
      <c r="VXZ869" s="206"/>
      <c r="VYA869" s="206"/>
      <c r="VYB869" s="206"/>
      <c r="VYC869" s="206"/>
      <c r="VYD869" s="206"/>
      <c r="VYE869" s="206"/>
      <c r="VYF869" s="206"/>
      <c r="VYG869" s="206"/>
      <c r="VYH869" s="206"/>
      <c r="VYI869" s="206"/>
      <c r="VYJ869" s="206"/>
      <c r="VYK869" s="206"/>
      <c r="VYL869" s="206"/>
      <c r="VYM869" s="206"/>
      <c r="VYN869" s="206"/>
      <c r="VYO869" s="206"/>
      <c r="VYP869" s="206"/>
      <c r="VYQ869" s="206"/>
      <c r="VYR869" s="206"/>
      <c r="VYS869" s="206"/>
      <c r="VYT869" s="206"/>
      <c r="VYU869" s="206"/>
      <c r="VYV869" s="206"/>
      <c r="VYW869" s="206"/>
      <c r="VYX869" s="206"/>
      <c r="VYY869" s="206"/>
      <c r="VYZ869" s="206"/>
      <c r="VZA869" s="206"/>
      <c r="VZB869" s="206"/>
      <c r="VZC869" s="206"/>
      <c r="VZD869" s="206"/>
      <c r="VZE869" s="206"/>
      <c r="VZF869" s="206"/>
      <c r="VZG869" s="206"/>
      <c r="VZH869" s="206"/>
      <c r="VZI869" s="206"/>
      <c r="VZJ869" s="206"/>
      <c r="VZK869" s="206"/>
      <c r="VZL869" s="206"/>
      <c r="VZM869" s="206"/>
      <c r="VZN869" s="206"/>
      <c r="VZO869" s="206"/>
      <c r="VZP869" s="206"/>
      <c r="VZQ869" s="206"/>
      <c r="VZR869" s="206"/>
      <c r="VZS869" s="206"/>
      <c r="VZT869" s="206"/>
      <c r="VZU869" s="206"/>
      <c r="VZV869" s="206"/>
      <c r="VZW869" s="206"/>
      <c r="VZX869" s="206"/>
      <c r="VZY869" s="206"/>
      <c r="VZZ869" s="206"/>
      <c r="WAA869" s="206"/>
      <c r="WAB869" s="206"/>
      <c r="WAC869" s="206"/>
      <c r="WAD869" s="206"/>
      <c r="WAE869" s="206"/>
      <c r="WAF869" s="206"/>
      <c r="WAG869" s="206"/>
      <c r="WAH869" s="206"/>
      <c r="WAI869" s="206"/>
      <c r="WAJ869" s="206"/>
      <c r="WAK869" s="206"/>
      <c r="WAL869" s="206"/>
      <c r="WAM869" s="206"/>
      <c r="WAN869" s="206"/>
      <c r="WAO869" s="206"/>
      <c r="WAP869" s="206"/>
      <c r="WAQ869" s="206"/>
      <c r="WAR869" s="206"/>
      <c r="WAS869" s="206"/>
      <c r="WAT869" s="206"/>
      <c r="WAU869" s="206"/>
      <c r="WAV869" s="206"/>
      <c r="WAW869" s="206"/>
      <c r="WAX869" s="206"/>
      <c r="WAY869" s="206"/>
      <c r="WAZ869" s="206"/>
      <c r="WBA869" s="206"/>
      <c r="WBB869" s="206"/>
      <c r="WBC869" s="206"/>
      <c r="WBD869" s="206"/>
      <c r="WBE869" s="206"/>
      <c r="WBF869" s="206"/>
      <c r="WBG869" s="206"/>
      <c r="WBH869" s="206"/>
      <c r="WBI869" s="206"/>
      <c r="WBJ869" s="206"/>
      <c r="WBK869" s="206"/>
      <c r="WBL869" s="206"/>
      <c r="WBM869" s="206"/>
      <c r="WBN869" s="206"/>
      <c r="WBO869" s="206"/>
      <c r="WBP869" s="206"/>
      <c r="WBQ869" s="206"/>
      <c r="WBR869" s="206"/>
      <c r="WBS869" s="206"/>
      <c r="WBT869" s="206"/>
      <c r="WBU869" s="206"/>
      <c r="WBV869" s="206"/>
      <c r="WBW869" s="206"/>
      <c r="WBX869" s="206"/>
      <c r="WBY869" s="206"/>
      <c r="WBZ869" s="206"/>
      <c r="WCA869" s="206"/>
      <c r="WCB869" s="206"/>
      <c r="WCC869" s="206"/>
      <c r="WCD869" s="206"/>
      <c r="WCE869" s="206"/>
      <c r="WCF869" s="206"/>
      <c r="WCG869" s="206"/>
      <c r="WCH869" s="206"/>
      <c r="WCI869" s="206"/>
      <c r="WCJ869" s="206"/>
      <c r="WCK869" s="206"/>
      <c r="WCL869" s="206"/>
      <c r="WCM869" s="206"/>
      <c r="WCN869" s="206"/>
      <c r="WCO869" s="206"/>
      <c r="WCP869" s="206"/>
      <c r="WCQ869" s="206"/>
      <c r="WCR869" s="206"/>
      <c r="WCS869" s="206"/>
      <c r="WCT869" s="206"/>
      <c r="WCU869" s="206"/>
      <c r="WCV869" s="206"/>
      <c r="WCW869" s="206"/>
      <c r="WCX869" s="206"/>
      <c r="WCY869" s="206"/>
      <c r="WCZ869" s="206"/>
      <c r="WDA869" s="206"/>
      <c r="WDB869" s="206"/>
      <c r="WDC869" s="206"/>
      <c r="WDD869" s="206"/>
      <c r="WDE869" s="206"/>
      <c r="WDF869" s="206"/>
      <c r="WDG869" s="206"/>
      <c r="WDH869" s="206"/>
      <c r="WDI869" s="206"/>
      <c r="WDJ869" s="206"/>
      <c r="WDK869" s="206"/>
      <c r="WDL869" s="206"/>
      <c r="WDM869" s="206"/>
      <c r="WDN869" s="206"/>
      <c r="WDO869" s="206"/>
      <c r="WDP869" s="206"/>
      <c r="WDQ869" s="206"/>
      <c r="WDR869" s="206"/>
      <c r="WDS869" s="206"/>
      <c r="WDT869" s="206"/>
      <c r="WDU869" s="206"/>
      <c r="WDV869" s="206"/>
      <c r="WDW869" s="206"/>
      <c r="WDX869" s="206"/>
      <c r="WDY869" s="206"/>
      <c r="WDZ869" s="206"/>
      <c r="WEA869" s="206"/>
      <c r="WEB869" s="206"/>
      <c r="WEC869" s="206"/>
      <c r="WED869" s="206"/>
      <c r="WEE869" s="206"/>
      <c r="WEF869" s="206"/>
      <c r="WEG869" s="206"/>
      <c r="WEH869" s="206"/>
      <c r="WEI869" s="206"/>
      <c r="WEJ869" s="206"/>
      <c r="WEK869" s="206"/>
      <c r="WEL869" s="206"/>
      <c r="WEM869" s="206"/>
      <c r="WEN869" s="206"/>
      <c r="WEO869" s="206"/>
      <c r="WEP869" s="206"/>
      <c r="WEQ869" s="206"/>
      <c r="WER869" s="206"/>
      <c r="WES869" s="206"/>
      <c r="WET869" s="206"/>
      <c r="WEU869" s="206"/>
      <c r="WEV869" s="206"/>
      <c r="WEW869" s="206"/>
      <c r="WEX869" s="206"/>
      <c r="WEY869" s="206"/>
      <c r="WEZ869" s="206"/>
      <c r="WFA869" s="206"/>
      <c r="WFB869" s="206"/>
      <c r="WFC869" s="206"/>
      <c r="WFD869" s="206"/>
      <c r="WFE869" s="206"/>
      <c r="WFF869" s="206"/>
      <c r="WFG869" s="206"/>
      <c r="WFH869" s="206"/>
      <c r="WFI869" s="206"/>
      <c r="WFJ869" s="206"/>
      <c r="WFK869" s="206"/>
      <c r="WFL869" s="206"/>
      <c r="WFM869" s="206"/>
      <c r="WFN869" s="206"/>
      <c r="WFO869" s="206"/>
      <c r="WFP869" s="206"/>
      <c r="WFQ869" s="206"/>
      <c r="WFR869" s="206"/>
      <c r="WFS869" s="206"/>
      <c r="WFT869" s="206"/>
      <c r="WFU869" s="206"/>
      <c r="WFV869" s="206"/>
      <c r="WFW869" s="206"/>
      <c r="WFX869" s="206"/>
      <c r="WFY869" s="206"/>
      <c r="WFZ869" s="206"/>
      <c r="WGA869" s="206"/>
      <c r="WGB869" s="206"/>
      <c r="WGC869" s="206"/>
      <c r="WGD869" s="206"/>
      <c r="WGE869" s="206"/>
      <c r="WGF869" s="206"/>
      <c r="WGG869" s="206"/>
      <c r="WGH869" s="206"/>
      <c r="WGI869" s="206"/>
      <c r="WGJ869" s="206"/>
      <c r="WGK869" s="206"/>
      <c r="WGL869" s="206"/>
      <c r="WGM869" s="206"/>
      <c r="WGN869" s="206"/>
      <c r="WGO869" s="206"/>
      <c r="WGP869" s="206"/>
      <c r="WGQ869" s="206"/>
      <c r="WGR869" s="206"/>
      <c r="WGS869" s="206"/>
      <c r="WGT869" s="206"/>
      <c r="WGU869" s="206"/>
      <c r="WGV869" s="206"/>
      <c r="WGW869" s="206"/>
      <c r="WGX869" s="206"/>
      <c r="WGY869" s="206"/>
      <c r="WGZ869" s="206"/>
      <c r="WHA869" s="206"/>
      <c r="WHB869" s="206"/>
      <c r="WHC869" s="206"/>
      <c r="WHD869" s="206"/>
      <c r="WHE869" s="206"/>
      <c r="WHF869" s="206"/>
      <c r="WHG869" s="206"/>
      <c r="WHH869" s="206"/>
      <c r="WHI869" s="206"/>
      <c r="WHJ869" s="206"/>
      <c r="WHK869" s="206"/>
      <c r="WHL869" s="206"/>
      <c r="WHM869" s="206"/>
      <c r="WHN869" s="206"/>
      <c r="WHO869" s="206"/>
      <c r="WHP869" s="206"/>
      <c r="WHQ869" s="206"/>
      <c r="WHR869" s="206"/>
      <c r="WHS869" s="206"/>
      <c r="WHT869" s="206"/>
      <c r="WHU869" s="206"/>
      <c r="WHV869" s="206"/>
      <c r="WHW869" s="206"/>
      <c r="WHX869" s="206"/>
      <c r="WHY869" s="206"/>
      <c r="WHZ869" s="206"/>
      <c r="WIA869" s="206"/>
      <c r="WIB869" s="206"/>
      <c r="WIC869" s="206"/>
      <c r="WID869" s="206"/>
      <c r="WIE869" s="206"/>
      <c r="WIF869" s="206"/>
      <c r="WIG869" s="206"/>
      <c r="WIH869" s="206"/>
      <c r="WII869" s="206"/>
      <c r="WIJ869" s="206"/>
      <c r="WIK869" s="206"/>
      <c r="WIL869" s="206"/>
      <c r="WIM869" s="206"/>
      <c r="WIN869" s="206"/>
      <c r="WIO869" s="206"/>
      <c r="WIP869" s="206"/>
      <c r="WIQ869" s="206"/>
      <c r="WIR869" s="206"/>
      <c r="WIS869" s="206"/>
      <c r="WIT869" s="206"/>
      <c r="WIU869" s="206"/>
      <c r="WIV869" s="206"/>
      <c r="WIW869" s="206"/>
      <c r="WIX869" s="206"/>
      <c r="WIY869" s="206"/>
      <c r="WIZ869" s="206"/>
      <c r="WJA869" s="206"/>
      <c r="WJB869" s="206"/>
      <c r="WJC869" s="206"/>
      <c r="WJD869" s="206"/>
      <c r="WJE869" s="206"/>
      <c r="WJF869" s="206"/>
      <c r="WJG869" s="206"/>
      <c r="WJH869" s="206"/>
      <c r="WJI869" s="206"/>
      <c r="WJJ869" s="206"/>
      <c r="WJK869" s="206"/>
      <c r="WJL869" s="206"/>
      <c r="WJM869" s="206"/>
      <c r="WJN869" s="206"/>
      <c r="WJO869" s="206"/>
      <c r="WJP869" s="206"/>
      <c r="WJQ869" s="206"/>
      <c r="WJR869" s="206"/>
      <c r="WJS869" s="206"/>
      <c r="WJT869" s="206"/>
      <c r="WJU869" s="206"/>
      <c r="WJV869" s="206"/>
      <c r="WJW869" s="206"/>
      <c r="WJX869" s="206"/>
      <c r="WJY869" s="206"/>
      <c r="WJZ869" s="206"/>
      <c r="WKA869" s="206"/>
      <c r="WKB869" s="206"/>
      <c r="WKC869" s="206"/>
      <c r="WKD869" s="206"/>
      <c r="WKE869" s="206"/>
      <c r="WKF869" s="206"/>
      <c r="WKG869" s="206"/>
      <c r="WKH869" s="206"/>
      <c r="WKI869" s="206"/>
      <c r="WKJ869" s="206"/>
      <c r="WKK869" s="206"/>
      <c r="WKL869" s="206"/>
      <c r="WKM869" s="206"/>
      <c r="WKN869" s="206"/>
      <c r="WKO869" s="206"/>
      <c r="WKP869" s="206"/>
      <c r="WKQ869" s="206"/>
      <c r="WKR869" s="206"/>
      <c r="WKS869" s="206"/>
      <c r="WKT869" s="206"/>
      <c r="WKU869" s="206"/>
      <c r="WKV869" s="206"/>
      <c r="WKW869" s="206"/>
      <c r="WKX869" s="206"/>
      <c r="WKY869" s="206"/>
      <c r="WKZ869" s="206"/>
      <c r="WLA869" s="206"/>
      <c r="WLB869" s="206"/>
      <c r="WLC869" s="206"/>
      <c r="WLD869" s="206"/>
      <c r="WLE869" s="206"/>
      <c r="WLF869" s="206"/>
      <c r="WLG869" s="206"/>
      <c r="WLH869" s="206"/>
      <c r="WLI869" s="206"/>
      <c r="WLJ869" s="206"/>
      <c r="WLK869" s="206"/>
      <c r="WLL869" s="206"/>
      <c r="WLM869" s="206"/>
      <c r="WLN869" s="206"/>
      <c r="WLO869" s="206"/>
      <c r="WLP869" s="206"/>
      <c r="WLQ869" s="206"/>
      <c r="WLR869" s="206"/>
      <c r="WLS869" s="206"/>
      <c r="WLT869" s="206"/>
      <c r="WLU869" s="206"/>
      <c r="WLV869" s="206"/>
      <c r="WLW869" s="206"/>
      <c r="WLX869" s="206"/>
      <c r="WLY869" s="206"/>
      <c r="WLZ869" s="206"/>
      <c r="WMA869" s="206"/>
      <c r="WMB869" s="206"/>
      <c r="WMC869" s="206"/>
      <c r="WMD869" s="206"/>
      <c r="WME869" s="206"/>
      <c r="WMF869" s="206"/>
      <c r="WMG869" s="206"/>
      <c r="WMH869" s="206"/>
      <c r="WMI869" s="206"/>
      <c r="WMJ869" s="206"/>
      <c r="WMK869" s="206"/>
      <c r="WML869" s="206"/>
      <c r="WMM869" s="206"/>
      <c r="WMN869" s="206"/>
      <c r="WMO869" s="206"/>
      <c r="WMP869" s="206"/>
      <c r="WMQ869" s="206"/>
      <c r="WMR869" s="206"/>
      <c r="WMS869" s="206"/>
      <c r="WMT869" s="206"/>
      <c r="WMU869" s="206"/>
      <c r="WMV869" s="206"/>
      <c r="WMW869" s="206"/>
      <c r="WMX869" s="206"/>
      <c r="WMY869" s="206"/>
      <c r="WMZ869" s="206"/>
      <c r="WNA869" s="206"/>
      <c r="WNB869" s="206"/>
      <c r="WNC869" s="206"/>
      <c r="WND869" s="206"/>
      <c r="WNE869" s="206"/>
      <c r="WNF869" s="206"/>
      <c r="WNG869" s="206"/>
      <c r="WNH869" s="206"/>
      <c r="WNI869" s="206"/>
      <c r="WNJ869" s="206"/>
      <c r="WNK869" s="206"/>
      <c r="WNL869" s="206"/>
      <c r="WNM869" s="206"/>
      <c r="WNN869" s="206"/>
      <c r="WNO869" s="206"/>
      <c r="WNP869" s="206"/>
      <c r="WNQ869" s="206"/>
      <c r="WNR869" s="206"/>
      <c r="WNS869" s="206"/>
      <c r="WNT869" s="206"/>
      <c r="WNU869" s="206"/>
      <c r="WNV869" s="206"/>
      <c r="WNW869" s="206"/>
      <c r="WNX869" s="206"/>
      <c r="WNY869" s="206"/>
      <c r="WNZ869" s="206"/>
      <c r="WOA869" s="206"/>
      <c r="WOB869" s="206"/>
      <c r="WOC869" s="206"/>
      <c r="WOD869" s="206"/>
      <c r="WOE869" s="206"/>
      <c r="WOF869" s="206"/>
      <c r="WOG869" s="206"/>
      <c r="WOH869" s="206"/>
      <c r="WOI869" s="206"/>
      <c r="WOJ869" s="206"/>
      <c r="WOK869" s="206"/>
      <c r="WOL869" s="206"/>
      <c r="WOM869" s="206"/>
      <c r="WON869" s="206"/>
      <c r="WOO869" s="206"/>
      <c r="WOP869" s="206"/>
      <c r="WOQ869" s="206"/>
      <c r="WOR869" s="206"/>
      <c r="WOS869" s="206"/>
      <c r="WOT869" s="206"/>
      <c r="WOU869" s="206"/>
      <c r="WOV869" s="206"/>
      <c r="WOW869" s="206"/>
      <c r="WOX869" s="206"/>
      <c r="WOY869" s="206"/>
      <c r="WOZ869" s="206"/>
      <c r="WPA869" s="206"/>
      <c r="WPB869" s="206"/>
      <c r="WPC869" s="206"/>
      <c r="WPD869" s="206"/>
      <c r="WPE869" s="206"/>
      <c r="WPF869" s="206"/>
      <c r="WPG869" s="206"/>
      <c r="WPH869" s="206"/>
      <c r="WPI869" s="206"/>
      <c r="WPJ869" s="206"/>
      <c r="WPK869" s="206"/>
      <c r="WPL869" s="206"/>
      <c r="WPM869" s="206"/>
      <c r="WPN869" s="206"/>
      <c r="WPO869" s="206"/>
      <c r="WPP869" s="206"/>
      <c r="WPQ869" s="206"/>
      <c r="WPR869" s="206"/>
      <c r="WPS869" s="206"/>
      <c r="WPT869" s="206"/>
      <c r="WPU869" s="206"/>
      <c r="WPV869" s="206"/>
      <c r="WPW869" s="206"/>
      <c r="WPX869" s="206"/>
      <c r="WPY869" s="206"/>
      <c r="WPZ869" s="206"/>
      <c r="WQA869" s="206"/>
      <c r="WQB869" s="206"/>
      <c r="WQC869" s="206"/>
      <c r="WQD869" s="206"/>
      <c r="WQE869" s="206"/>
      <c r="WQF869" s="206"/>
      <c r="WQG869" s="206"/>
      <c r="WQH869" s="206"/>
      <c r="WQI869" s="206"/>
      <c r="WQJ869" s="206"/>
      <c r="WQK869" s="206"/>
      <c r="WQL869" s="206"/>
      <c r="WQM869" s="206"/>
      <c r="WQN869" s="206"/>
      <c r="WQO869" s="206"/>
      <c r="WQP869" s="206"/>
      <c r="WQQ869" s="206"/>
      <c r="WQR869" s="206"/>
      <c r="WQS869" s="206"/>
      <c r="WQT869" s="206"/>
      <c r="WQU869" s="206"/>
      <c r="WQV869" s="206"/>
      <c r="WQW869" s="206"/>
      <c r="WQX869" s="206"/>
      <c r="WQY869" s="206"/>
      <c r="WQZ869" s="206"/>
      <c r="WRA869" s="206"/>
      <c r="WRB869" s="206"/>
      <c r="WRC869" s="206"/>
      <c r="WRD869" s="206"/>
      <c r="WRE869" s="206"/>
      <c r="WRF869" s="206"/>
      <c r="WRG869" s="206"/>
      <c r="WRH869" s="206"/>
      <c r="WRI869" s="206"/>
      <c r="WRJ869" s="206"/>
      <c r="WRK869" s="206"/>
      <c r="WRL869" s="206"/>
      <c r="WRM869" s="206"/>
      <c r="WRN869" s="206"/>
      <c r="WRO869" s="206"/>
      <c r="WRP869" s="206"/>
      <c r="WRQ869" s="206"/>
      <c r="WRR869" s="206"/>
      <c r="WRS869" s="206"/>
      <c r="WRT869" s="206"/>
      <c r="WRU869" s="206"/>
      <c r="WRV869" s="206"/>
      <c r="WRW869" s="206"/>
      <c r="WRX869" s="206"/>
      <c r="WRY869" s="206"/>
      <c r="WRZ869" s="206"/>
      <c r="WSA869" s="206"/>
      <c r="WSB869" s="206"/>
      <c r="WSC869" s="206"/>
      <c r="WSD869" s="206"/>
      <c r="WSE869" s="206"/>
      <c r="WSF869" s="206"/>
      <c r="WSG869" s="206"/>
      <c r="WSH869" s="206"/>
      <c r="WSI869" s="206"/>
      <c r="WSJ869" s="206"/>
      <c r="WSK869" s="206"/>
      <c r="WSL869" s="206"/>
      <c r="WSM869" s="206"/>
      <c r="WSN869" s="206"/>
      <c r="WSO869" s="206"/>
      <c r="WSP869" s="206"/>
      <c r="WSQ869" s="206"/>
      <c r="WSR869" s="206"/>
      <c r="WSS869" s="206"/>
      <c r="WST869" s="206"/>
      <c r="WSU869" s="206"/>
      <c r="WSV869" s="206"/>
      <c r="WSW869" s="206"/>
      <c r="WSX869" s="206"/>
      <c r="WSY869" s="206"/>
      <c r="WSZ869" s="206"/>
      <c r="WTA869" s="206"/>
      <c r="WTB869" s="206"/>
      <c r="WTC869" s="206"/>
      <c r="WTD869" s="206"/>
      <c r="WTE869" s="206"/>
      <c r="WTF869" s="206"/>
      <c r="WTG869" s="206"/>
      <c r="WTH869" s="206"/>
      <c r="WTI869" s="206"/>
      <c r="WTJ869" s="206"/>
      <c r="WTK869" s="206"/>
      <c r="WTL869" s="206"/>
      <c r="WTM869" s="206"/>
      <c r="WTN869" s="206"/>
      <c r="WTO869" s="206"/>
      <c r="WTP869" s="206"/>
      <c r="WTQ869" s="206"/>
      <c r="WTR869" s="206"/>
      <c r="WTS869" s="206"/>
      <c r="WTT869" s="206"/>
      <c r="WTU869" s="206"/>
      <c r="WTV869" s="206"/>
      <c r="WTW869" s="206"/>
      <c r="WTX869" s="206"/>
      <c r="WTY869" s="206"/>
      <c r="WTZ869" s="206"/>
      <c r="WUA869" s="206"/>
      <c r="WUB869" s="206"/>
      <c r="WUC869" s="206"/>
      <c r="WUD869" s="206"/>
      <c r="WUE869" s="206"/>
      <c r="WUF869" s="206"/>
      <c r="WUG869" s="206"/>
      <c r="WUH869" s="206"/>
      <c r="WUI869" s="206"/>
      <c r="WUJ869" s="206"/>
      <c r="WUK869" s="206"/>
      <c r="WUL869" s="206"/>
      <c r="WUM869" s="206"/>
      <c r="WUN869" s="206"/>
      <c r="WUO869" s="206"/>
      <c r="WUP869" s="206"/>
      <c r="WUQ869" s="206"/>
      <c r="WUR869" s="206"/>
      <c r="WUS869" s="206"/>
      <c r="WUT869" s="206"/>
      <c r="WUU869" s="206"/>
      <c r="WUV869" s="206"/>
      <c r="WUW869" s="206"/>
      <c r="WUX869" s="206"/>
      <c r="WUY869" s="206"/>
      <c r="WUZ869" s="206"/>
      <c r="WVA869" s="206"/>
      <c r="WVB869" s="206"/>
      <c r="WVC869" s="206"/>
      <c r="WVD869" s="206"/>
      <c r="WVE869" s="206"/>
      <c r="WVF869" s="206"/>
      <c r="WVG869" s="206"/>
      <c r="WVH869" s="206"/>
      <c r="WVI869" s="206"/>
      <c r="WVJ869" s="206"/>
      <c r="WVK869" s="206"/>
      <c r="WVL869" s="206"/>
      <c r="WVM869" s="206"/>
      <c r="WVN869" s="206"/>
      <c r="WVO869" s="206"/>
      <c r="WVP869" s="206"/>
      <c r="WVQ869" s="206"/>
      <c r="WVR869" s="206"/>
      <c r="WVS869" s="206"/>
      <c r="WVT869" s="206"/>
      <c r="WVU869" s="206"/>
      <c r="WVV869" s="206"/>
      <c r="WVW869" s="206"/>
      <c r="WVX869" s="206"/>
      <c r="WVY869" s="206"/>
      <c r="WVZ869" s="206"/>
      <c r="WWA869" s="206"/>
      <c r="WWB869" s="206"/>
      <c r="WWC869" s="206"/>
      <c r="WWD869" s="206"/>
      <c r="WWE869" s="206"/>
      <c r="WWF869" s="206"/>
      <c r="WWG869" s="206"/>
      <c r="WWH869" s="206"/>
      <c r="WWI869" s="206"/>
      <c r="WWJ869" s="206"/>
      <c r="WWK869" s="206"/>
      <c r="WWL869" s="206"/>
      <c r="WWM869" s="206"/>
      <c r="WWN869" s="206"/>
      <c r="WWO869" s="206"/>
      <c r="WWP869" s="206"/>
      <c r="WWQ869" s="206"/>
      <c r="WWR869" s="206"/>
      <c r="WWS869" s="206"/>
      <c r="WWT869" s="206"/>
      <c r="WWU869" s="206"/>
      <c r="WWV869" s="206"/>
      <c r="WWW869" s="206"/>
      <c r="WWX869" s="206"/>
      <c r="WWY869" s="206"/>
      <c r="WWZ869" s="206"/>
      <c r="WXA869" s="206"/>
      <c r="WXB869" s="206"/>
      <c r="WXC869" s="206"/>
      <c r="WXD869" s="206"/>
      <c r="WXE869" s="206"/>
      <c r="WXF869" s="206"/>
      <c r="WXG869" s="206"/>
      <c r="WXH869" s="206"/>
      <c r="WXI869" s="206"/>
      <c r="WXJ869" s="206"/>
      <c r="WXK869" s="206"/>
      <c r="WXL869" s="206"/>
      <c r="WXM869" s="206"/>
      <c r="WXN869" s="206"/>
      <c r="WXO869" s="206"/>
      <c r="WXP869" s="206"/>
      <c r="WXQ869" s="206"/>
      <c r="WXR869" s="206"/>
      <c r="WXS869" s="206"/>
      <c r="WXT869" s="206"/>
      <c r="WXU869" s="206"/>
      <c r="WXV869" s="206"/>
      <c r="WXW869" s="206"/>
      <c r="WXX869" s="206"/>
      <c r="WXY869" s="206"/>
      <c r="WXZ869" s="206"/>
      <c r="WYA869" s="206"/>
      <c r="WYB869" s="206"/>
      <c r="WYC869" s="206"/>
      <c r="WYD869" s="206"/>
      <c r="WYE869" s="206"/>
      <c r="WYF869" s="206"/>
      <c r="WYG869" s="206"/>
      <c r="WYH869" s="206"/>
      <c r="WYI869" s="206"/>
      <c r="WYJ869" s="206"/>
      <c r="WYK869" s="206"/>
      <c r="WYL869" s="206"/>
      <c r="WYM869" s="206"/>
      <c r="WYN869" s="206"/>
      <c r="WYO869" s="206"/>
      <c r="WYP869" s="206"/>
      <c r="WYQ869" s="206"/>
      <c r="WYR869" s="206"/>
      <c r="WYS869" s="206"/>
      <c r="WYT869" s="206"/>
      <c r="WYU869" s="206"/>
      <c r="WYV869" s="206"/>
      <c r="WYW869" s="206"/>
      <c r="WYX869" s="206"/>
      <c r="WYY869" s="206"/>
      <c r="WYZ869" s="206"/>
      <c r="WZA869" s="206"/>
      <c r="WZB869" s="206"/>
      <c r="WZC869" s="206"/>
      <c r="WZD869" s="206"/>
      <c r="WZE869" s="206"/>
      <c r="WZF869" s="206"/>
      <c r="WZG869" s="206"/>
      <c r="WZH869" s="206"/>
      <c r="WZI869" s="206"/>
      <c r="WZJ869" s="206"/>
      <c r="WZK869" s="206"/>
      <c r="WZL869" s="206"/>
      <c r="WZM869" s="206"/>
      <c r="WZN869" s="206"/>
      <c r="WZO869" s="206"/>
      <c r="WZP869" s="206"/>
      <c r="WZQ869" s="206"/>
      <c r="WZR869" s="206"/>
      <c r="WZS869" s="206"/>
      <c r="WZT869" s="206"/>
      <c r="WZU869" s="206"/>
      <c r="WZV869" s="206"/>
      <c r="WZW869" s="206"/>
      <c r="WZX869" s="206"/>
      <c r="WZY869" s="206"/>
      <c r="WZZ869" s="206"/>
      <c r="XAA869" s="206"/>
      <c r="XAB869" s="206"/>
      <c r="XAC869" s="206"/>
      <c r="XAD869" s="206"/>
      <c r="XAE869" s="206"/>
      <c r="XAF869" s="206"/>
      <c r="XAG869" s="206"/>
      <c r="XAH869" s="206"/>
      <c r="XAI869" s="206"/>
      <c r="XAJ869" s="206"/>
      <c r="XAK869" s="206"/>
      <c r="XAL869" s="206"/>
      <c r="XAM869" s="206"/>
      <c r="XAN869" s="206"/>
      <c r="XAO869" s="206"/>
      <c r="XAP869" s="206"/>
      <c r="XAQ869" s="206"/>
      <c r="XAR869" s="206"/>
      <c r="XAS869" s="206"/>
      <c r="XAT869" s="206"/>
      <c r="XAU869" s="206"/>
      <c r="XAV869" s="206"/>
      <c r="XAW869" s="206"/>
      <c r="XAX869" s="206"/>
      <c r="XAY869" s="206"/>
      <c r="XAZ869" s="206"/>
      <c r="XBA869" s="206"/>
      <c r="XBB869" s="206"/>
      <c r="XBC869" s="206"/>
      <c r="XBD869" s="206"/>
      <c r="XBE869" s="206"/>
      <c r="XBF869" s="206"/>
      <c r="XBG869" s="206"/>
      <c r="XBH869" s="206"/>
      <c r="XBI869" s="206"/>
      <c r="XBJ869" s="206"/>
      <c r="XBK869" s="206"/>
      <c r="XBL869" s="206"/>
      <c r="XBM869" s="206"/>
      <c r="XBN869" s="206"/>
      <c r="XBO869" s="206"/>
      <c r="XBP869" s="206"/>
      <c r="XBQ869" s="206"/>
      <c r="XBR869" s="206"/>
      <c r="XBS869" s="206"/>
      <c r="XBT869" s="206"/>
      <c r="XBU869" s="206"/>
      <c r="XBV869" s="206"/>
      <c r="XBW869" s="206"/>
      <c r="XBX869" s="206"/>
      <c r="XBY869" s="206"/>
      <c r="XBZ869" s="206"/>
      <c r="XCA869" s="206"/>
      <c r="XCB869" s="206"/>
      <c r="XCC869" s="206"/>
      <c r="XCD869" s="206"/>
      <c r="XCE869" s="206"/>
      <c r="XCF869" s="206"/>
      <c r="XCG869" s="206"/>
      <c r="XCH869" s="206"/>
      <c r="XCI869" s="206"/>
      <c r="XCJ869" s="206"/>
      <c r="XCK869" s="206"/>
      <c r="XCL869" s="206"/>
      <c r="XCM869" s="206"/>
      <c r="XCN869" s="206"/>
      <c r="XCO869" s="206"/>
      <c r="XCP869" s="206"/>
      <c r="XCQ869" s="206"/>
      <c r="XCR869" s="206"/>
      <c r="XCS869" s="206"/>
      <c r="XCT869" s="206"/>
      <c r="XCU869" s="206"/>
      <c r="XCV869" s="206"/>
      <c r="XCW869" s="206"/>
      <c r="XCX869" s="206"/>
      <c r="XCY869" s="206"/>
      <c r="XCZ869" s="206"/>
      <c r="XDA869" s="206"/>
      <c r="XDB869" s="206"/>
      <c r="XDC869" s="206"/>
      <c r="XDD869" s="206"/>
      <c r="XDE869" s="206"/>
      <c r="XDF869" s="206"/>
      <c r="XDG869" s="206"/>
      <c r="XDH869" s="206"/>
      <c r="XDI869" s="206"/>
      <c r="XDJ869" s="206"/>
      <c r="XDK869" s="206"/>
      <c r="XDL869" s="206"/>
      <c r="XDM869" s="206"/>
      <c r="XDN869" s="206"/>
      <c r="XDO869" s="206"/>
      <c r="XDP869" s="206"/>
      <c r="XDQ869" s="206"/>
      <c r="XDR869" s="206"/>
      <c r="XDS869" s="206"/>
      <c r="XDT869" s="206"/>
      <c r="XDU869" s="206"/>
      <c r="XDV869" s="206"/>
      <c r="XDW869" s="206"/>
      <c r="XDX869" s="206"/>
      <c r="XDY869" s="206"/>
      <c r="XDZ869" s="206"/>
      <c r="XEA869" s="206"/>
      <c r="XEB869" s="206"/>
      <c r="XEC869" s="206"/>
      <c r="XED869" s="206"/>
      <c r="XEE869" s="206"/>
      <c r="XEF869" s="206"/>
      <c r="XEG869" s="206"/>
      <c r="XEH869" s="206"/>
      <c r="XEI869" s="206"/>
      <c r="XEJ869" s="206"/>
      <c r="XEK869" s="206"/>
      <c r="XEL869" s="206"/>
      <c r="XEM869" s="206"/>
      <c r="XEN869" s="206"/>
      <c r="XEO869" s="206"/>
      <c r="XEP869" s="206"/>
      <c r="XEQ869" s="206"/>
      <c r="XER869" s="206"/>
      <c r="XES869" s="206"/>
      <c r="XET869" s="206"/>
      <c r="XEU869" s="206"/>
      <c r="XEV869" s="206"/>
      <c r="XEW869" s="206"/>
      <c r="XEX869" s="206"/>
      <c r="XEY869" s="206"/>
      <c r="XEZ869" s="206"/>
      <c r="XFA869" s="206"/>
      <c r="XFB869" s="206"/>
    </row>
    <row r="870" spans="1:16382">
      <c r="A870" s="71" t="s">
        <v>620</v>
      </c>
      <c r="B870" s="71"/>
      <c r="C870" s="71"/>
      <c r="D870" s="71"/>
      <c r="E870" s="75" t="s">
        <v>622</v>
      </c>
      <c r="F870" s="423" t="s">
        <v>481</v>
      </c>
      <c r="G870" s="430">
        <v>350</v>
      </c>
      <c r="H870" s="208" t="s">
        <v>624</v>
      </c>
      <c r="I870" s="236" t="s">
        <v>30</v>
      </c>
      <c r="J870" s="209" t="s">
        <v>625</v>
      </c>
      <c r="K870" s="334">
        <v>25</v>
      </c>
      <c r="L870" s="427"/>
      <c r="M870" s="426">
        <f>L870*K870</f>
        <v>0</v>
      </c>
      <c r="O870" s="142"/>
      <c r="Q870" s="473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  <c r="AI870" s="206"/>
      <c r="AJ870" s="206"/>
      <c r="AK870" s="206"/>
      <c r="AL870" s="206"/>
      <c r="AM870" s="206"/>
      <c r="AN870" s="206"/>
      <c r="AO870" s="206"/>
      <c r="AP870" s="206"/>
      <c r="AQ870" s="206"/>
      <c r="AR870" s="206"/>
      <c r="AS870" s="206"/>
      <c r="AT870" s="206"/>
      <c r="AU870" s="206"/>
      <c r="AV870" s="206"/>
      <c r="AW870" s="206"/>
      <c r="AX870" s="206"/>
      <c r="AY870" s="206"/>
      <c r="AZ870" s="206"/>
      <c r="BA870" s="206"/>
      <c r="BB870" s="206"/>
      <c r="BC870" s="206"/>
      <c r="BD870" s="206"/>
      <c r="BE870" s="206"/>
      <c r="BF870" s="206"/>
      <c r="BG870" s="206"/>
      <c r="BH870" s="206"/>
      <c r="BI870" s="206"/>
      <c r="BJ870" s="206"/>
      <c r="BK870" s="206"/>
      <c r="BL870" s="206"/>
      <c r="BM870" s="206"/>
      <c r="BN870" s="206"/>
      <c r="BO870" s="206"/>
      <c r="BP870" s="206"/>
      <c r="BQ870" s="206"/>
      <c r="BR870" s="206"/>
      <c r="BS870" s="206"/>
      <c r="BT870" s="206"/>
      <c r="BU870" s="206"/>
      <c r="BV870" s="206"/>
      <c r="BW870" s="206"/>
      <c r="BX870" s="206"/>
      <c r="BY870" s="206"/>
      <c r="BZ870" s="206"/>
      <c r="CA870" s="206"/>
      <c r="CB870" s="206"/>
      <c r="CC870" s="206"/>
      <c r="CD870" s="206"/>
      <c r="CE870" s="206"/>
      <c r="CF870" s="206"/>
      <c r="CG870" s="206"/>
      <c r="CH870" s="206"/>
      <c r="CI870" s="206"/>
      <c r="CJ870" s="206"/>
      <c r="CK870" s="206"/>
      <c r="CL870" s="206"/>
      <c r="CM870" s="206"/>
      <c r="CN870" s="206"/>
      <c r="CO870" s="206"/>
      <c r="CP870" s="206"/>
      <c r="CQ870" s="206"/>
      <c r="CR870" s="206"/>
      <c r="CS870" s="206"/>
      <c r="CT870" s="206"/>
      <c r="CU870" s="206"/>
      <c r="CV870" s="206"/>
      <c r="CW870" s="206"/>
      <c r="CX870" s="206"/>
      <c r="CY870" s="206"/>
      <c r="CZ870" s="206"/>
      <c r="DA870" s="206"/>
      <c r="DB870" s="206"/>
      <c r="DC870" s="206"/>
      <c r="DD870" s="206"/>
      <c r="DE870" s="206"/>
      <c r="DF870" s="206"/>
      <c r="DG870" s="206"/>
      <c r="DH870" s="206"/>
      <c r="DI870" s="206"/>
      <c r="DJ870" s="206"/>
      <c r="DK870" s="206"/>
      <c r="DL870" s="206"/>
      <c r="DM870" s="206"/>
      <c r="DN870" s="206"/>
      <c r="DO870" s="206"/>
      <c r="DP870" s="206"/>
      <c r="DQ870" s="206"/>
      <c r="DR870" s="206"/>
      <c r="DS870" s="206"/>
      <c r="DT870" s="206"/>
      <c r="DU870" s="206"/>
      <c r="DV870" s="206"/>
      <c r="DW870" s="206"/>
      <c r="DX870" s="206"/>
      <c r="DY870" s="206"/>
      <c r="DZ870" s="206"/>
      <c r="EA870" s="206"/>
      <c r="EB870" s="206"/>
      <c r="EC870" s="206"/>
      <c r="ED870" s="206"/>
      <c r="EE870" s="206"/>
      <c r="EF870" s="206"/>
      <c r="EG870" s="206"/>
      <c r="EH870" s="206"/>
      <c r="EI870" s="206"/>
      <c r="EJ870" s="206"/>
      <c r="EK870" s="206"/>
      <c r="EL870" s="206"/>
      <c r="EM870" s="206"/>
      <c r="EN870" s="206"/>
      <c r="EO870" s="206"/>
      <c r="EP870" s="206"/>
      <c r="EQ870" s="206"/>
      <c r="ER870" s="206"/>
      <c r="ES870" s="206"/>
      <c r="ET870" s="206"/>
      <c r="EU870" s="206"/>
      <c r="EV870" s="206"/>
      <c r="EW870" s="206"/>
      <c r="EX870" s="206"/>
      <c r="EY870" s="206"/>
      <c r="EZ870" s="206"/>
      <c r="FA870" s="206"/>
      <c r="FB870" s="206"/>
      <c r="FC870" s="206"/>
      <c r="FD870" s="206"/>
      <c r="FE870" s="206"/>
      <c r="FF870" s="206"/>
      <c r="FG870" s="206"/>
      <c r="FH870" s="206"/>
      <c r="FI870" s="206"/>
      <c r="FJ870" s="206"/>
      <c r="FK870" s="206"/>
      <c r="FL870" s="206"/>
      <c r="FM870" s="206"/>
      <c r="FN870" s="206"/>
      <c r="FO870" s="206"/>
      <c r="FP870" s="206"/>
      <c r="FQ870" s="206"/>
      <c r="FR870" s="206"/>
      <c r="FS870" s="206"/>
      <c r="FT870" s="206"/>
      <c r="FU870" s="206"/>
      <c r="FV870" s="206"/>
      <c r="FW870" s="206"/>
      <c r="FX870" s="206"/>
      <c r="FY870" s="206"/>
      <c r="FZ870" s="206"/>
      <c r="GA870" s="206"/>
      <c r="GB870" s="206"/>
      <c r="GC870" s="206"/>
      <c r="GD870" s="206"/>
      <c r="GE870" s="206"/>
      <c r="GF870" s="206"/>
      <c r="GG870" s="206"/>
      <c r="GH870" s="206"/>
      <c r="GI870" s="206"/>
      <c r="GJ870" s="206"/>
      <c r="GK870" s="206"/>
      <c r="GL870" s="206"/>
      <c r="GM870" s="206"/>
      <c r="GN870" s="206"/>
      <c r="GO870" s="206"/>
      <c r="GP870" s="206"/>
      <c r="GQ870" s="206"/>
      <c r="GR870" s="206"/>
      <c r="GS870" s="206"/>
      <c r="GT870" s="206"/>
      <c r="GU870" s="206"/>
      <c r="GV870" s="206"/>
      <c r="GW870" s="206"/>
      <c r="GX870" s="206"/>
      <c r="GY870" s="206"/>
      <c r="GZ870" s="206"/>
      <c r="HA870" s="206"/>
      <c r="HB870" s="206"/>
      <c r="HC870" s="206"/>
      <c r="HD870" s="206"/>
      <c r="HE870" s="206"/>
      <c r="HF870" s="206"/>
      <c r="HG870" s="206"/>
      <c r="HH870" s="206"/>
      <c r="HI870" s="206"/>
      <c r="HJ870" s="206"/>
      <c r="HK870" s="206"/>
      <c r="HL870" s="206"/>
      <c r="HM870" s="206"/>
      <c r="HN870" s="206"/>
      <c r="HO870" s="206"/>
      <c r="HP870" s="206"/>
      <c r="HQ870" s="206"/>
      <c r="HR870" s="206"/>
      <c r="HS870" s="206"/>
      <c r="HT870" s="206"/>
      <c r="HU870" s="206"/>
      <c r="HV870" s="206"/>
      <c r="HW870" s="206"/>
      <c r="HX870" s="206"/>
      <c r="HY870" s="206"/>
      <c r="HZ870" s="206"/>
      <c r="IA870" s="206"/>
      <c r="IB870" s="206"/>
      <c r="IC870" s="206"/>
      <c r="ID870" s="206"/>
      <c r="IE870" s="206"/>
      <c r="IF870" s="206"/>
      <c r="IG870" s="206"/>
      <c r="IH870" s="206"/>
      <c r="II870" s="206"/>
      <c r="IJ870" s="206"/>
      <c r="IK870" s="206"/>
      <c r="IL870" s="206"/>
      <c r="IM870" s="206"/>
      <c r="IN870" s="206"/>
      <c r="IO870" s="206"/>
      <c r="IP870" s="206"/>
      <c r="IQ870" s="206"/>
      <c r="IR870" s="206"/>
      <c r="IS870" s="206"/>
      <c r="IT870" s="206"/>
      <c r="IU870" s="206"/>
      <c r="IV870" s="206"/>
      <c r="IW870" s="206"/>
      <c r="IX870" s="206"/>
      <c r="IY870" s="206"/>
      <c r="IZ870" s="206"/>
      <c r="JA870" s="206"/>
      <c r="JB870" s="206"/>
      <c r="JC870" s="206"/>
      <c r="JD870" s="206"/>
      <c r="JE870" s="206"/>
      <c r="JF870" s="206"/>
      <c r="JG870" s="206"/>
      <c r="JH870" s="206"/>
      <c r="JI870" s="206"/>
      <c r="JJ870" s="206"/>
      <c r="JK870" s="206"/>
      <c r="JL870" s="206"/>
      <c r="JM870" s="206"/>
      <c r="JN870" s="206"/>
      <c r="JO870" s="206"/>
      <c r="JP870" s="206"/>
      <c r="JQ870" s="206"/>
      <c r="JR870" s="206"/>
      <c r="JS870" s="206"/>
      <c r="JT870" s="206"/>
      <c r="JU870" s="206"/>
      <c r="JV870" s="206"/>
      <c r="JW870" s="206"/>
      <c r="JX870" s="206"/>
      <c r="JY870" s="206"/>
      <c r="JZ870" s="206"/>
      <c r="KA870" s="206"/>
      <c r="KB870" s="206"/>
      <c r="KC870" s="206"/>
      <c r="KD870" s="206"/>
      <c r="KE870" s="206"/>
      <c r="KF870" s="206"/>
      <c r="KG870" s="206"/>
      <c r="KH870" s="206"/>
      <c r="KI870" s="206"/>
      <c r="KJ870" s="206"/>
      <c r="KK870" s="206"/>
      <c r="KL870" s="206"/>
      <c r="KM870" s="206"/>
      <c r="KN870" s="206"/>
      <c r="KO870" s="206"/>
      <c r="KP870" s="206"/>
      <c r="KQ870" s="206"/>
      <c r="KR870" s="206"/>
      <c r="KS870" s="206"/>
      <c r="KT870" s="206"/>
      <c r="KU870" s="206"/>
      <c r="KV870" s="206"/>
      <c r="KW870" s="206"/>
      <c r="KX870" s="206"/>
      <c r="KY870" s="206"/>
      <c r="KZ870" s="206"/>
      <c r="LA870" s="206"/>
      <c r="LB870" s="206"/>
      <c r="LC870" s="206"/>
      <c r="LD870" s="206"/>
      <c r="LE870" s="206"/>
      <c r="LF870" s="206"/>
      <c r="LG870" s="206"/>
      <c r="LH870" s="206"/>
      <c r="LI870" s="206"/>
      <c r="LJ870" s="206"/>
      <c r="LK870" s="206"/>
      <c r="LL870" s="206"/>
      <c r="LM870" s="206"/>
      <c r="LN870" s="206"/>
      <c r="LO870" s="206"/>
      <c r="LP870" s="206"/>
      <c r="LQ870" s="206"/>
      <c r="LR870" s="206"/>
      <c r="LS870" s="206"/>
      <c r="LT870" s="206"/>
      <c r="LU870" s="206"/>
      <c r="LV870" s="206"/>
      <c r="LW870" s="206"/>
      <c r="LX870" s="206"/>
      <c r="LY870" s="206"/>
      <c r="LZ870" s="206"/>
      <c r="MA870" s="206"/>
      <c r="MB870" s="206"/>
      <c r="MC870" s="206"/>
      <c r="MD870" s="206"/>
      <c r="ME870" s="206"/>
      <c r="MF870" s="206"/>
      <c r="MG870" s="206"/>
      <c r="MH870" s="206"/>
      <c r="MI870" s="206"/>
      <c r="MJ870" s="206"/>
      <c r="MK870" s="206"/>
      <c r="ML870" s="206"/>
      <c r="MM870" s="206"/>
      <c r="MN870" s="206"/>
      <c r="MO870" s="206"/>
      <c r="MP870" s="206"/>
      <c r="MQ870" s="206"/>
      <c r="MR870" s="206"/>
      <c r="MS870" s="206"/>
      <c r="MT870" s="206"/>
      <c r="MU870" s="206"/>
      <c r="MV870" s="206"/>
      <c r="MW870" s="206"/>
      <c r="MX870" s="206"/>
      <c r="MY870" s="206"/>
      <c r="MZ870" s="206"/>
      <c r="NA870" s="206"/>
      <c r="NB870" s="206"/>
      <c r="NC870" s="206"/>
      <c r="ND870" s="206"/>
      <c r="NE870" s="206"/>
      <c r="NF870" s="206"/>
      <c r="NG870" s="206"/>
      <c r="NH870" s="206"/>
      <c r="NI870" s="206"/>
      <c r="NJ870" s="206"/>
      <c r="NK870" s="206"/>
      <c r="NL870" s="206"/>
      <c r="NM870" s="206"/>
      <c r="NN870" s="206"/>
      <c r="NO870" s="206"/>
      <c r="NP870" s="206"/>
      <c r="NQ870" s="206"/>
      <c r="NR870" s="206"/>
      <c r="NS870" s="206"/>
      <c r="NT870" s="206"/>
      <c r="NU870" s="206"/>
      <c r="NV870" s="206"/>
      <c r="NW870" s="206"/>
      <c r="NX870" s="206"/>
      <c r="NY870" s="206"/>
      <c r="NZ870" s="206"/>
      <c r="OA870" s="206"/>
      <c r="OB870" s="206"/>
      <c r="OC870" s="206"/>
      <c r="OD870" s="206"/>
      <c r="OE870" s="206"/>
      <c r="OF870" s="206"/>
      <c r="OG870" s="206"/>
      <c r="OH870" s="206"/>
      <c r="OI870" s="206"/>
      <c r="OJ870" s="206"/>
      <c r="OK870" s="206"/>
      <c r="OL870" s="206"/>
      <c r="OM870" s="206"/>
      <c r="ON870" s="206"/>
      <c r="OO870" s="206"/>
      <c r="OP870" s="206"/>
      <c r="OQ870" s="206"/>
      <c r="OR870" s="206"/>
      <c r="OS870" s="206"/>
      <c r="OT870" s="206"/>
      <c r="OU870" s="206"/>
      <c r="OV870" s="206"/>
      <c r="OW870" s="206"/>
      <c r="OX870" s="206"/>
      <c r="OY870" s="206"/>
      <c r="OZ870" s="206"/>
      <c r="PA870" s="206"/>
      <c r="PB870" s="206"/>
      <c r="PC870" s="206"/>
      <c r="PD870" s="206"/>
      <c r="PE870" s="206"/>
      <c r="PF870" s="206"/>
      <c r="PG870" s="206"/>
      <c r="PH870" s="206"/>
      <c r="PI870" s="206"/>
      <c r="PJ870" s="206"/>
      <c r="PK870" s="206"/>
      <c r="PL870" s="206"/>
      <c r="PM870" s="206"/>
      <c r="PN870" s="206"/>
      <c r="PO870" s="206"/>
      <c r="PP870" s="206"/>
      <c r="PQ870" s="206"/>
      <c r="PR870" s="206"/>
      <c r="PS870" s="206"/>
      <c r="PT870" s="206"/>
      <c r="PU870" s="206"/>
      <c r="PV870" s="206"/>
      <c r="PW870" s="206"/>
      <c r="PX870" s="206"/>
      <c r="PY870" s="206"/>
      <c r="PZ870" s="206"/>
      <c r="QA870" s="206"/>
      <c r="QB870" s="206"/>
      <c r="QC870" s="206"/>
      <c r="QD870" s="206"/>
      <c r="QE870" s="206"/>
      <c r="QF870" s="206"/>
      <c r="QG870" s="206"/>
      <c r="QH870" s="206"/>
      <c r="QI870" s="206"/>
      <c r="QJ870" s="206"/>
      <c r="QK870" s="206"/>
      <c r="QL870" s="206"/>
      <c r="QM870" s="206"/>
      <c r="QN870" s="206"/>
      <c r="QO870" s="206"/>
      <c r="QP870" s="206"/>
      <c r="QQ870" s="206"/>
      <c r="QR870" s="206"/>
      <c r="QS870" s="206"/>
      <c r="QT870" s="206"/>
      <c r="QU870" s="206"/>
      <c r="QV870" s="206"/>
      <c r="QW870" s="206"/>
      <c r="QX870" s="206"/>
      <c r="QY870" s="206"/>
      <c r="QZ870" s="206"/>
      <c r="RA870" s="206"/>
      <c r="RB870" s="206"/>
      <c r="RC870" s="206"/>
      <c r="RD870" s="206"/>
      <c r="RE870" s="206"/>
      <c r="RF870" s="206"/>
      <c r="RG870" s="206"/>
      <c r="RH870" s="206"/>
      <c r="RI870" s="206"/>
      <c r="RJ870" s="206"/>
      <c r="RK870" s="206"/>
      <c r="RL870" s="206"/>
      <c r="RM870" s="206"/>
      <c r="RN870" s="206"/>
      <c r="RO870" s="206"/>
      <c r="RP870" s="206"/>
      <c r="RQ870" s="206"/>
      <c r="RR870" s="206"/>
      <c r="RS870" s="206"/>
      <c r="RT870" s="206"/>
      <c r="RU870" s="206"/>
      <c r="RV870" s="206"/>
      <c r="RW870" s="206"/>
      <c r="RX870" s="206"/>
      <c r="RY870" s="206"/>
      <c r="RZ870" s="206"/>
      <c r="SA870" s="206"/>
      <c r="SB870" s="206"/>
      <c r="SC870" s="206"/>
      <c r="SD870" s="206"/>
      <c r="SE870" s="206"/>
      <c r="SF870" s="206"/>
      <c r="SG870" s="206"/>
      <c r="SH870" s="206"/>
      <c r="SI870" s="206"/>
      <c r="SJ870" s="206"/>
      <c r="SK870" s="206"/>
      <c r="SL870" s="206"/>
      <c r="SM870" s="206"/>
      <c r="SN870" s="206"/>
      <c r="SO870" s="206"/>
      <c r="SP870" s="206"/>
      <c r="SQ870" s="206"/>
      <c r="SR870" s="206"/>
      <c r="SS870" s="206"/>
      <c r="ST870" s="206"/>
      <c r="SU870" s="206"/>
      <c r="SV870" s="206"/>
      <c r="SW870" s="206"/>
      <c r="SX870" s="206"/>
      <c r="SY870" s="206"/>
      <c r="SZ870" s="206"/>
      <c r="TA870" s="206"/>
      <c r="TB870" s="206"/>
      <c r="TC870" s="206"/>
      <c r="TD870" s="206"/>
      <c r="TE870" s="206"/>
      <c r="TF870" s="206"/>
      <c r="TG870" s="206"/>
      <c r="TH870" s="206"/>
      <c r="TI870" s="206"/>
      <c r="TJ870" s="206"/>
      <c r="TK870" s="206"/>
      <c r="TL870" s="206"/>
      <c r="TM870" s="206"/>
      <c r="TN870" s="206"/>
      <c r="TO870" s="206"/>
      <c r="TP870" s="206"/>
      <c r="TQ870" s="206"/>
      <c r="TR870" s="206"/>
      <c r="TS870" s="206"/>
      <c r="TT870" s="206"/>
      <c r="TU870" s="206"/>
      <c r="TV870" s="206"/>
      <c r="TW870" s="206"/>
      <c r="TX870" s="206"/>
      <c r="TY870" s="206"/>
      <c r="TZ870" s="206"/>
      <c r="UA870" s="206"/>
      <c r="UB870" s="206"/>
      <c r="UC870" s="206"/>
      <c r="UD870" s="206"/>
      <c r="UE870" s="206"/>
      <c r="UF870" s="206"/>
      <c r="UG870" s="206"/>
      <c r="UH870" s="206"/>
      <c r="UI870" s="206"/>
      <c r="UJ870" s="206"/>
      <c r="UK870" s="206"/>
      <c r="UL870" s="206"/>
      <c r="UM870" s="206"/>
      <c r="UN870" s="206"/>
      <c r="UO870" s="206"/>
      <c r="UP870" s="206"/>
      <c r="UQ870" s="206"/>
      <c r="UR870" s="206"/>
      <c r="US870" s="206"/>
      <c r="UT870" s="206"/>
      <c r="UU870" s="206"/>
      <c r="UV870" s="206"/>
      <c r="UW870" s="206"/>
      <c r="UX870" s="206"/>
      <c r="UY870" s="206"/>
      <c r="UZ870" s="206"/>
      <c r="VA870" s="206"/>
      <c r="VB870" s="206"/>
      <c r="VC870" s="206"/>
      <c r="VD870" s="206"/>
      <c r="VE870" s="206"/>
      <c r="VF870" s="206"/>
      <c r="VG870" s="206"/>
      <c r="VH870" s="206"/>
      <c r="VI870" s="206"/>
      <c r="VJ870" s="206"/>
      <c r="VK870" s="206"/>
      <c r="VL870" s="206"/>
      <c r="VM870" s="206"/>
      <c r="VN870" s="206"/>
      <c r="VO870" s="206"/>
      <c r="VP870" s="206"/>
      <c r="VQ870" s="206"/>
      <c r="VR870" s="206"/>
      <c r="VS870" s="206"/>
      <c r="VT870" s="206"/>
      <c r="VU870" s="206"/>
      <c r="VV870" s="206"/>
      <c r="VW870" s="206"/>
      <c r="VX870" s="206"/>
      <c r="VY870" s="206"/>
      <c r="VZ870" s="206"/>
      <c r="WA870" s="206"/>
      <c r="WB870" s="206"/>
      <c r="WC870" s="206"/>
      <c r="WD870" s="206"/>
      <c r="WE870" s="206"/>
      <c r="WF870" s="206"/>
      <c r="WG870" s="206"/>
      <c r="WH870" s="206"/>
      <c r="WI870" s="206"/>
      <c r="WJ870" s="206"/>
      <c r="WK870" s="206"/>
      <c r="WL870" s="206"/>
      <c r="WM870" s="206"/>
      <c r="WN870" s="206"/>
      <c r="WO870" s="206"/>
      <c r="WP870" s="206"/>
      <c r="WQ870" s="206"/>
      <c r="WR870" s="206"/>
      <c r="WS870" s="206"/>
      <c r="WT870" s="206"/>
      <c r="WU870" s="206"/>
      <c r="WV870" s="206"/>
      <c r="WW870" s="206"/>
      <c r="WX870" s="206"/>
      <c r="WY870" s="206"/>
      <c r="WZ870" s="206"/>
      <c r="XA870" s="206"/>
      <c r="XB870" s="206"/>
      <c r="XC870" s="206"/>
      <c r="XD870" s="206"/>
      <c r="XE870" s="206"/>
      <c r="XF870" s="206"/>
      <c r="XG870" s="206"/>
      <c r="XH870" s="206"/>
      <c r="XI870" s="206"/>
      <c r="XJ870" s="206"/>
      <c r="XK870" s="206"/>
      <c r="XL870" s="206"/>
      <c r="XM870" s="206"/>
      <c r="XN870" s="206"/>
      <c r="XO870" s="206"/>
      <c r="XP870" s="206"/>
      <c r="XQ870" s="206"/>
      <c r="XR870" s="206"/>
      <c r="XS870" s="206"/>
      <c r="XT870" s="206"/>
      <c r="XU870" s="206"/>
      <c r="XV870" s="206"/>
      <c r="XW870" s="206"/>
      <c r="XX870" s="206"/>
      <c r="XY870" s="206"/>
      <c r="XZ870" s="206"/>
      <c r="YA870" s="206"/>
      <c r="YB870" s="206"/>
      <c r="YC870" s="206"/>
      <c r="YD870" s="206"/>
      <c r="YE870" s="206"/>
      <c r="YF870" s="206"/>
      <c r="YG870" s="206"/>
      <c r="YH870" s="206"/>
      <c r="YI870" s="206"/>
      <c r="YJ870" s="206"/>
      <c r="YK870" s="206"/>
      <c r="YL870" s="206"/>
      <c r="YM870" s="206"/>
      <c r="YN870" s="206"/>
      <c r="YO870" s="206"/>
      <c r="YP870" s="206"/>
      <c r="YQ870" s="206"/>
      <c r="YR870" s="206"/>
      <c r="YS870" s="206"/>
      <c r="YT870" s="206"/>
      <c r="YU870" s="206"/>
      <c r="YV870" s="206"/>
      <c r="YW870" s="206"/>
      <c r="YX870" s="206"/>
      <c r="YY870" s="206"/>
      <c r="YZ870" s="206"/>
      <c r="ZA870" s="206"/>
      <c r="ZB870" s="206"/>
      <c r="ZC870" s="206"/>
      <c r="ZD870" s="206"/>
      <c r="ZE870" s="206"/>
      <c r="ZF870" s="206"/>
      <c r="ZG870" s="206"/>
      <c r="ZH870" s="206"/>
      <c r="ZI870" s="206"/>
      <c r="ZJ870" s="206"/>
      <c r="ZK870" s="206"/>
      <c r="ZL870" s="206"/>
      <c r="ZM870" s="206"/>
      <c r="ZN870" s="206"/>
      <c r="ZO870" s="206"/>
      <c r="ZP870" s="206"/>
      <c r="ZQ870" s="206"/>
      <c r="ZR870" s="206"/>
      <c r="ZS870" s="206"/>
      <c r="ZT870" s="206"/>
      <c r="ZU870" s="206"/>
      <c r="ZV870" s="206"/>
      <c r="ZW870" s="206"/>
      <c r="ZX870" s="206"/>
      <c r="ZY870" s="206"/>
      <c r="ZZ870" s="206"/>
      <c r="AAA870" s="206"/>
      <c r="AAB870" s="206"/>
      <c r="AAC870" s="206"/>
      <c r="AAD870" s="206"/>
      <c r="AAE870" s="206"/>
      <c r="AAF870" s="206"/>
      <c r="AAG870" s="206"/>
      <c r="AAH870" s="206"/>
      <c r="AAI870" s="206"/>
      <c r="AAJ870" s="206"/>
      <c r="AAK870" s="206"/>
      <c r="AAL870" s="206"/>
      <c r="AAM870" s="206"/>
      <c r="AAN870" s="206"/>
      <c r="AAO870" s="206"/>
      <c r="AAP870" s="206"/>
      <c r="AAQ870" s="206"/>
      <c r="AAR870" s="206"/>
      <c r="AAS870" s="206"/>
      <c r="AAT870" s="206"/>
      <c r="AAU870" s="206"/>
      <c r="AAV870" s="206"/>
      <c r="AAW870" s="206"/>
      <c r="AAX870" s="206"/>
      <c r="AAY870" s="206"/>
      <c r="AAZ870" s="206"/>
      <c r="ABA870" s="206"/>
      <c r="ABB870" s="206"/>
      <c r="ABC870" s="206"/>
      <c r="ABD870" s="206"/>
      <c r="ABE870" s="206"/>
      <c r="ABF870" s="206"/>
      <c r="ABG870" s="206"/>
      <c r="ABH870" s="206"/>
      <c r="ABI870" s="206"/>
      <c r="ABJ870" s="206"/>
      <c r="ABK870" s="206"/>
      <c r="ABL870" s="206"/>
      <c r="ABM870" s="206"/>
      <c r="ABN870" s="206"/>
      <c r="ABO870" s="206"/>
      <c r="ABP870" s="206"/>
      <c r="ABQ870" s="206"/>
      <c r="ABR870" s="206"/>
      <c r="ABS870" s="206"/>
      <c r="ABT870" s="206"/>
      <c r="ABU870" s="206"/>
      <c r="ABV870" s="206"/>
      <c r="ABW870" s="206"/>
      <c r="ABX870" s="206"/>
      <c r="ABY870" s="206"/>
      <c r="ABZ870" s="206"/>
      <c r="ACA870" s="206"/>
      <c r="ACB870" s="206"/>
      <c r="ACC870" s="206"/>
      <c r="ACD870" s="206"/>
      <c r="ACE870" s="206"/>
      <c r="ACF870" s="206"/>
      <c r="ACG870" s="206"/>
      <c r="ACH870" s="206"/>
      <c r="ACI870" s="206"/>
      <c r="ACJ870" s="206"/>
      <c r="ACK870" s="206"/>
      <c r="ACL870" s="206"/>
      <c r="ACM870" s="206"/>
      <c r="ACN870" s="206"/>
      <c r="ACO870" s="206"/>
      <c r="ACP870" s="206"/>
      <c r="ACQ870" s="206"/>
      <c r="ACR870" s="206"/>
      <c r="ACS870" s="206"/>
      <c r="ACT870" s="206"/>
      <c r="ACU870" s="206"/>
      <c r="ACV870" s="206"/>
      <c r="ACW870" s="206"/>
      <c r="ACX870" s="206"/>
      <c r="ACY870" s="206"/>
      <c r="ACZ870" s="206"/>
      <c r="ADA870" s="206"/>
      <c r="ADB870" s="206"/>
      <c r="ADC870" s="206"/>
      <c r="ADD870" s="206"/>
      <c r="ADE870" s="206"/>
      <c r="ADF870" s="206"/>
      <c r="ADG870" s="206"/>
      <c r="ADH870" s="206"/>
      <c r="ADI870" s="206"/>
      <c r="ADJ870" s="206"/>
      <c r="ADK870" s="206"/>
      <c r="ADL870" s="206"/>
      <c r="ADM870" s="206"/>
      <c r="ADN870" s="206"/>
      <c r="ADO870" s="206"/>
      <c r="ADP870" s="206"/>
      <c r="ADQ870" s="206"/>
      <c r="ADR870" s="206"/>
      <c r="ADS870" s="206"/>
      <c r="ADT870" s="206"/>
      <c r="ADU870" s="206"/>
      <c r="ADV870" s="206"/>
      <c r="ADW870" s="206"/>
      <c r="ADX870" s="206"/>
      <c r="ADY870" s="206"/>
      <c r="ADZ870" s="206"/>
      <c r="AEA870" s="206"/>
      <c r="AEB870" s="206"/>
      <c r="AEC870" s="206"/>
      <c r="AED870" s="206"/>
      <c r="AEE870" s="206"/>
      <c r="AEF870" s="206"/>
      <c r="AEG870" s="206"/>
      <c r="AEH870" s="206"/>
      <c r="AEI870" s="206"/>
      <c r="AEJ870" s="206"/>
      <c r="AEK870" s="206"/>
      <c r="AEL870" s="206"/>
      <c r="AEM870" s="206"/>
      <c r="AEN870" s="206"/>
      <c r="AEO870" s="206"/>
      <c r="AEP870" s="206"/>
      <c r="AEQ870" s="206"/>
      <c r="AER870" s="206"/>
      <c r="AES870" s="206"/>
      <c r="AET870" s="206"/>
      <c r="AEU870" s="206"/>
      <c r="AEV870" s="206"/>
      <c r="AEW870" s="206"/>
      <c r="AEX870" s="206"/>
      <c r="AEY870" s="206"/>
      <c r="AEZ870" s="206"/>
      <c r="AFA870" s="206"/>
      <c r="AFB870" s="206"/>
      <c r="AFC870" s="206"/>
      <c r="AFD870" s="206"/>
      <c r="AFE870" s="206"/>
      <c r="AFF870" s="206"/>
      <c r="AFG870" s="206"/>
      <c r="AFH870" s="206"/>
      <c r="AFI870" s="206"/>
      <c r="AFJ870" s="206"/>
      <c r="AFK870" s="206"/>
      <c r="AFL870" s="206"/>
      <c r="AFM870" s="206"/>
      <c r="AFN870" s="206"/>
      <c r="AFO870" s="206"/>
      <c r="AFP870" s="206"/>
      <c r="AFQ870" s="206"/>
      <c r="AFR870" s="206"/>
      <c r="AFS870" s="206"/>
      <c r="AFT870" s="206"/>
      <c r="AFU870" s="206"/>
      <c r="AFV870" s="206"/>
      <c r="AFW870" s="206"/>
      <c r="AFX870" s="206"/>
      <c r="AFY870" s="206"/>
      <c r="AFZ870" s="206"/>
      <c r="AGA870" s="206"/>
      <c r="AGB870" s="206"/>
      <c r="AGC870" s="206"/>
      <c r="AGD870" s="206"/>
      <c r="AGE870" s="206"/>
      <c r="AGF870" s="206"/>
      <c r="AGG870" s="206"/>
      <c r="AGH870" s="206"/>
      <c r="AGI870" s="206"/>
      <c r="AGJ870" s="206"/>
      <c r="AGK870" s="206"/>
      <c r="AGL870" s="206"/>
      <c r="AGM870" s="206"/>
      <c r="AGN870" s="206"/>
      <c r="AGO870" s="206"/>
      <c r="AGP870" s="206"/>
      <c r="AGQ870" s="206"/>
      <c r="AGR870" s="206"/>
      <c r="AGS870" s="206"/>
      <c r="AGT870" s="206"/>
      <c r="AGU870" s="206"/>
      <c r="AGV870" s="206"/>
      <c r="AGW870" s="206"/>
      <c r="AGX870" s="206"/>
      <c r="AGY870" s="206"/>
      <c r="AGZ870" s="206"/>
      <c r="AHA870" s="206"/>
      <c r="AHB870" s="206"/>
      <c r="AHC870" s="206"/>
      <c r="AHD870" s="206"/>
      <c r="AHE870" s="206"/>
      <c r="AHF870" s="206"/>
      <c r="AHG870" s="206"/>
      <c r="AHH870" s="206"/>
      <c r="AHI870" s="206"/>
      <c r="AHJ870" s="206"/>
      <c r="AHK870" s="206"/>
      <c r="AHL870" s="206"/>
      <c r="AHM870" s="206"/>
      <c r="AHN870" s="206"/>
      <c r="AHO870" s="206"/>
      <c r="AHP870" s="206"/>
      <c r="AHQ870" s="206"/>
      <c r="AHR870" s="206"/>
      <c r="AHS870" s="206"/>
      <c r="AHT870" s="206"/>
      <c r="AHU870" s="206"/>
      <c r="AHV870" s="206"/>
      <c r="AHW870" s="206"/>
      <c r="AHX870" s="206"/>
      <c r="AHY870" s="206"/>
      <c r="AHZ870" s="206"/>
      <c r="AIA870" s="206"/>
      <c r="AIB870" s="206"/>
      <c r="AIC870" s="206"/>
      <c r="AID870" s="206"/>
      <c r="AIE870" s="206"/>
      <c r="AIF870" s="206"/>
      <c r="AIG870" s="206"/>
      <c r="AIH870" s="206"/>
      <c r="AII870" s="206"/>
      <c r="AIJ870" s="206"/>
      <c r="AIK870" s="206"/>
      <c r="AIL870" s="206"/>
      <c r="AIM870" s="206"/>
      <c r="AIN870" s="206"/>
      <c r="AIO870" s="206"/>
      <c r="AIP870" s="206"/>
      <c r="AIQ870" s="206"/>
      <c r="AIR870" s="206"/>
      <c r="AIS870" s="206"/>
      <c r="AIT870" s="206"/>
      <c r="AIU870" s="206"/>
      <c r="AIV870" s="206"/>
      <c r="AIW870" s="206"/>
      <c r="AIX870" s="206"/>
      <c r="AIY870" s="206"/>
      <c r="AIZ870" s="206"/>
      <c r="AJA870" s="206"/>
      <c r="AJB870" s="206"/>
      <c r="AJC870" s="206"/>
      <c r="AJD870" s="206"/>
      <c r="AJE870" s="206"/>
      <c r="AJF870" s="206"/>
      <c r="AJG870" s="206"/>
      <c r="AJH870" s="206"/>
      <c r="AJI870" s="206"/>
      <c r="AJJ870" s="206"/>
      <c r="AJK870" s="206"/>
      <c r="AJL870" s="206"/>
      <c r="AJM870" s="206"/>
      <c r="AJN870" s="206"/>
      <c r="AJO870" s="206"/>
      <c r="AJP870" s="206"/>
      <c r="AJQ870" s="206"/>
      <c r="AJR870" s="206"/>
      <c r="AJS870" s="206"/>
      <c r="AJT870" s="206"/>
      <c r="AJU870" s="206"/>
      <c r="AJV870" s="206"/>
      <c r="AJW870" s="206"/>
      <c r="AJX870" s="206"/>
      <c r="AJY870" s="206"/>
      <c r="AJZ870" s="206"/>
      <c r="AKA870" s="206"/>
      <c r="AKB870" s="206"/>
      <c r="AKC870" s="206"/>
      <c r="AKD870" s="206"/>
      <c r="AKE870" s="206"/>
      <c r="AKF870" s="206"/>
      <c r="AKG870" s="206"/>
      <c r="AKH870" s="206"/>
      <c r="AKI870" s="206"/>
      <c r="AKJ870" s="206"/>
      <c r="AKK870" s="206"/>
      <c r="AKL870" s="206"/>
      <c r="AKM870" s="206"/>
      <c r="AKN870" s="206"/>
      <c r="AKO870" s="206"/>
      <c r="AKP870" s="206"/>
      <c r="AKQ870" s="206"/>
      <c r="AKR870" s="206"/>
      <c r="AKS870" s="206"/>
      <c r="AKT870" s="206"/>
      <c r="AKU870" s="206"/>
      <c r="AKV870" s="206"/>
      <c r="AKW870" s="206"/>
      <c r="AKX870" s="206"/>
      <c r="AKY870" s="206"/>
      <c r="AKZ870" s="206"/>
      <c r="ALA870" s="206"/>
      <c r="ALB870" s="206"/>
      <c r="ALC870" s="206"/>
      <c r="ALD870" s="206"/>
      <c r="ALE870" s="206"/>
      <c r="ALF870" s="206"/>
      <c r="ALG870" s="206"/>
      <c r="ALH870" s="206"/>
      <c r="ALI870" s="206"/>
      <c r="ALJ870" s="206"/>
      <c r="ALK870" s="206"/>
      <c r="ALL870" s="206"/>
      <c r="ALM870" s="206"/>
      <c r="ALN870" s="206"/>
      <c r="ALO870" s="206"/>
      <c r="ALP870" s="206"/>
      <c r="ALQ870" s="206"/>
      <c r="ALR870" s="206"/>
      <c r="ALS870" s="206"/>
      <c r="ALT870" s="206"/>
      <c r="ALU870" s="206"/>
      <c r="ALV870" s="206"/>
      <c r="ALW870" s="206"/>
      <c r="ALX870" s="206"/>
      <c r="ALY870" s="206"/>
      <c r="ALZ870" s="206"/>
      <c r="AMA870" s="206"/>
      <c r="AMB870" s="206"/>
      <c r="AMC870" s="206"/>
      <c r="AMD870" s="206"/>
      <c r="AME870" s="206"/>
      <c r="AMF870" s="206"/>
      <c r="AMG870" s="206"/>
      <c r="AMH870" s="206"/>
      <c r="AMI870" s="206"/>
      <c r="AMJ870" s="206"/>
      <c r="AMK870" s="206"/>
      <c r="AML870" s="206"/>
      <c r="AMM870" s="206"/>
      <c r="AMN870" s="206"/>
      <c r="AMO870" s="206"/>
      <c r="AMP870" s="206"/>
      <c r="AMQ870" s="206"/>
      <c r="AMR870" s="206"/>
      <c r="AMS870" s="206"/>
      <c r="AMT870" s="206"/>
      <c r="AMU870" s="206"/>
      <c r="AMV870" s="206"/>
      <c r="AMW870" s="206"/>
      <c r="AMX870" s="206"/>
      <c r="AMY870" s="206"/>
      <c r="AMZ870" s="206"/>
      <c r="ANA870" s="206"/>
      <c r="ANB870" s="206"/>
      <c r="ANC870" s="206"/>
      <c r="AND870" s="206"/>
      <c r="ANE870" s="206"/>
      <c r="ANF870" s="206"/>
      <c r="ANG870" s="206"/>
      <c r="ANH870" s="206"/>
      <c r="ANI870" s="206"/>
      <c r="ANJ870" s="206"/>
      <c r="ANK870" s="206"/>
      <c r="ANL870" s="206"/>
      <c r="ANM870" s="206"/>
      <c r="ANN870" s="206"/>
      <c r="ANO870" s="206"/>
      <c r="ANP870" s="206"/>
      <c r="ANQ870" s="206"/>
      <c r="ANR870" s="206"/>
      <c r="ANS870" s="206"/>
      <c r="ANT870" s="206"/>
      <c r="ANU870" s="206"/>
      <c r="ANV870" s="206"/>
      <c r="ANW870" s="206"/>
      <c r="ANX870" s="206"/>
      <c r="ANY870" s="206"/>
      <c r="ANZ870" s="206"/>
      <c r="AOA870" s="206"/>
      <c r="AOB870" s="206"/>
      <c r="AOC870" s="206"/>
      <c r="AOD870" s="206"/>
      <c r="AOE870" s="206"/>
      <c r="AOF870" s="206"/>
      <c r="AOG870" s="206"/>
      <c r="AOH870" s="206"/>
      <c r="AOI870" s="206"/>
      <c r="AOJ870" s="206"/>
      <c r="AOK870" s="206"/>
      <c r="AOL870" s="206"/>
      <c r="AOM870" s="206"/>
      <c r="AON870" s="206"/>
      <c r="AOO870" s="206"/>
      <c r="AOP870" s="206"/>
      <c r="AOQ870" s="206"/>
      <c r="AOR870" s="206"/>
      <c r="AOS870" s="206"/>
      <c r="AOT870" s="206"/>
      <c r="AOU870" s="206"/>
      <c r="AOV870" s="206"/>
      <c r="AOW870" s="206"/>
      <c r="AOX870" s="206"/>
      <c r="AOY870" s="206"/>
      <c r="AOZ870" s="206"/>
      <c r="APA870" s="206"/>
      <c r="APB870" s="206"/>
      <c r="APC870" s="206"/>
      <c r="APD870" s="206"/>
      <c r="APE870" s="206"/>
      <c r="APF870" s="206"/>
      <c r="APG870" s="206"/>
      <c r="APH870" s="206"/>
      <c r="API870" s="206"/>
      <c r="APJ870" s="206"/>
      <c r="APK870" s="206"/>
      <c r="APL870" s="206"/>
      <c r="APM870" s="206"/>
      <c r="APN870" s="206"/>
      <c r="APO870" s="206"/>
      <c r="APP870" s="206"/>
      <c r="APQ870" s="206"/>
      <c r="APR870" s="206"/>
      <c r="APS870" s="206"/>
      <c r="APT870" s="206"/>
      <c r="APU870" s="206"/>
      <c r="APV870" s="206"/>
      <c r="APW870" s="206"/>
      <c r="APX870" s="206"/>
      <c r="APY870" s="206"/>
      <c r="APZ870" s="206"/>
      <c r="AQA870" s="206"/>
      <c r="AQB870" s="206"/>
      <c r="AQC870" s="206"/>
      <c r="AQD870" s="206"/>
      <c r="AQE870" s="206"/>
      <c r="AQF870" s="206"/>
      <c r="AQG870" s="206"/>
      <c r="AQH870" s="206"/>
      <c r="AQI870" s="206"/>
      <c r="AQJ870" s="206"/>
      <c r="AQK870" s="206"/>
      <c r="AQL870" s="206"/>
      <c r="AQM870" s="206"/>
      <c r="AQN870" s="206"/>
      <c r="AQO870" s="206"/>
      <c r="AQP870" s="206"/>
      <c r="AQQ870" s="206"/>
      <c r="AQR870" s="206"/>
      <c r="AQS870" s="206"/>
      <c r="AQT870" s="206"/>
      <c r="AQU870" s="206"/>
      <c r="AQV870" s="206"/>
      <c r="AQW870" s="206"/>
      <c r="AQX870" s="206"/>
      <c r="AQY870" s="206"/>
      <c r="AQZ870" s="206"/>
      <c r="ARA870" s="206"/>
      <c r="ARB870" s="206"/>
      <c r="ARC870" s="206"/>
      <c r="ARD870" s="206"/>
      <c r="ARE870" s="206"/>
      <c r="ARF870" s="206"/>
      <c r="ARG870" s="206"/>
      <c r="ARH870" s="206"/>
      <c r="ARI870" s="206"/>
      <c r="ARJ870" s="206"/>
      <c r="ARK870" s="206"/>
      <c r="ARL870" s="206"/>
      <c r="ARM870" s="206"/>
      <c r="ARN870" s="206"/>
      <c r="ARO870" s="206"/>
      <c r="ARP870" s="206"/>
      <c r="ARQ870" s="206"/>
      <c r="ARR870" s="206"/>
      <c r="ARS870" s="206"/>
      <c r="ART870" s="206"/>
      <c r="ARU870" s="206"/>
      <c r="ARV870" s="206"/>
      <c r="ARW870" s="206"/>
      <c r="ARX870" s="206"/>
      <c r="ARY870" s="206"/>
      <c r="ARZ870" s="206"/>
      <c r="ASA870" s="206"/>
      <c r="ASB870" s="206"/>
      <c r="ASC870" s="206"/>
      <c r="ASD870" s="206"/>
      <c r="ASE870" s="206"/>
      <c r="ASF870" s="206"/>
      <c r="ASG870" s="206"/>
      <c r="ASH870" s="206"/>
      <c r="ASI870" s="206"/>
      <c r="ASJ870" s="206"/>
      <c r="ASK870" s="206"/>
      <c r="ASL870" s="206"/>
      <c r="ASM870" s="206"/>
      <c r="ASN870" s="206"/>
      <c r="ASO870" s="206"/>
      <c r="ASP870" s="206"/>
      <c r="ASQ870" s="206"/>
      <c r="ASR870" s="206"/>
      <c r="ASS870" s="206"/>
      <c r="AST870" s="206"/>
      <c r="ASU870" s="206"/>
      <c r="ASV870" s="206"/>
      <c r="ASW870" s="206"/>
      <c r="ASX870" s="206"/>
      <c r="ASY870" s="206"/>
      <c r="ASZ870" s="206"/>
      <c r="ATA870" s="206"/>
      <c r="ATB870" s="206"/>
      <c r="ATC870" s="206"/>
      <c r="ATD870" s="206"/>
      <c r="ATE870" s="206"/>
      <c r="ATF870" s="206"/>
      <c r="ATG870" s="206"/>
      <c r="ATH870" s="206"/>
      <c r="ATI870" s="206"/>
      <c r="ATJ870" s="206"/>
      <c r="ATK870" s="206"/>
      <c r="ATL870" s="206"/>
      <c r="ATM870" s="206"/>
      <c r="ATN870" s="206"/>
      <c r="ATO870" s="206"/>
      <c r="ATP870" s="206"/>
      <c r="ATQ870" s="206"/>
      <c r="ATR870" s="206"/>
      <c r="ATS870" s="206"/>
      <c r="ATT870" s="206"/>
      <c r="ATU870" s="206"/>
      <c r="ATV870" s="206"/>
      <c r="ATW870" s="206"/>
      <c r="ATX870" s="206"/>
      <c r="ATY870" s="206"/>
      <c r="ATZ870" s="206"/>
      <c r="AUA870" s="206"/>
      <c r="AUB870" s="206"/>
      <c r="AUC870" s="206"/>
      <c r="AUD870" s="206"/>
      <c r="AUE870" s="206"/>
      <c r="AUF870" s="206"/>
      <c r="AUG870" s="206"/>
      <c r="AUH870" s="206"/>
      <c r="AUI870" s="206"/>
      <c r="AUJ870" s="206"/>
      <c r="AUK870" s="206"/>
      <c r="AUL870" s="206"/>
      <c r="AUM870" s="206"/>
      <c r="AUN870" s="206"/>
      <c r="AUO870" s="206"/>
      <c r="AUP870" s="206"/>
      <c r="AUQ870" s="206"/>
      <c r="AUR870" s="206"/>
      <c r="AUS870" s="206"/>
      <c r="AUT870" s="206"/>
      <c r="AUU870" s="206"/>
      <c r="AUV870" s="206"/>
      <c r="AUW870" s="206"/>
      <c r="AUX870" s="206"/>
      <c r="AUY870" s="206"/>
      <c r="AUZ870" s="206"/>
      <c r="AVA870" s="206"/>
      <c r="AVB870" s="206"/>
      <c r="AVC870" s="206"/>
      <c r="AVD870" s="206"/>
      <c r="AVE870" s="206"/>
      <c r="AVF870" s="206"/>
      <c r="AVG870" s="206"/>
      <c r="AVH870" s="206"/>
      <c r="AVI870" s="206"/>
      <c r="AVJ870" s="206"/>
      <c r="AVK870" s="206"/>
      <c r="AVL870" s="206"/>
      <c r="AVM870" s="206"/>
      <c r="AVN870" s="206"/>
      <c r="AVO870" s="206"/>
      <c r="AVP870" s="206"/>
      <c r="AVQ870" s="206"/>
      <c r="AVR870" s="206"/>
      <c r="AVS870" s="206"/>
      <c r="AVT870" s="206"/>
      <c r="AVU870" s="206"/>
      <c r="AVV870" s="206"/>
      <c r="AVW870" s="206"/>
      <c r="AVX870" s="206"/>
      <c r="AVY870" s="206"/>
      <c r="AVZ870" s="206"/>
      <c r="AWA870" s="206"/>
      <c r="AWB870" s="206"/>
      <c r="AWC870" s="206"/>
      <c r="AWD870" s="206"/>
      <c r="AWE870" s="206"/>
      <c r="AWF870" s="206"/>
      <c r="AWG870" s="206"/>
      <c r="AWH870" s="206"/>
      <c r="AWI870" s="206"/>
      <c r="AWJ870" s="206"/>
      <c r="AWK870" s="206"/>
      <c r="AWL870" s="206"/>
      <c r="AWM870" s="206"/>
      <c r="AWN870" s="206"/>
      <c r="AWO870" s="206"/>
      <c r="AWP870" s="206"/>
      <c r="AWQ870" s="206"/>
      <c r="AWR870" s="206"/>
      <c r="AWS870" s="206"/>
      <c r="AWT870" s="206"/>
      <c r="AWU870" s="206"/>
      <c r="AWV870" s="206"/>
      <c r="AWW870" s="206"/>
      <c r="AWX870" s="206"/>
      <c r="AWY870" s="206"/>
      <c r="AWZ870" s="206"/>
      <c r="AXA870" s="206"/>
      <c r="AXB870" s="206"/>
      <c r="AXC870" s="206"/>
      <c r="AXD870" s="206"/>
      <c r="AXE870" s="206"/>
      <c r="AXF870" s="206"/>
      <c r="AXG870" s="206"/>
      <c r="AXH870" s="206"/>
      <c r="AXI870" s="206"/>
      <c r="AXJ870" s="206"/>
      <c r="AXK870" s="206"/>
      <c r="AXL870" s="206"/>
      <c r="AXM870" s="206"/>
      <c r="AXN870" s="206"/>
      <c r="AXO870" s="206"/>
      <c r="AXP870" s="206"/>
      <c r="AXQ870" s="206"/>
      <c r="AXR870" s="206"/>
      <c r="AXS870" s="206"/>
      <c r="AXT870" s="206"/>
      <c r="AXU870" s="206"/>
      <c r="AXV870" s="206"/>
      <c r="AXW870" s="206"/>
      <c r="AXX870" s="206"/>
      <c r="AXY870" s="206"/>
      <c r="AXZ870" s="206"/>
      <c r="AYA870" s="206"/>
      <c r="AYB870" s="206"/>
      <c r="AYC870" s="206"/>
      <c r="AYD870" s="206"/>
      <c r="AYE870" s="206"/>
      <c r="AYF870" s="206"/>
      <c r="AYG870" s="206"/>
      <c r="AYH870" s="206"/>
      <c r="AYI870" s="206"/>
      <c r="AYJ870" s="206"/>
      <c r="AYK870" s="206"/>
      <c r="AYL870" s="206"/>
      <c r="AYM870" s="206"/>
      <c r="AYN870" s="206"/>
      <c r="AYO870" s="206"/>
      <c r="AYP870" s="206"/>
      <c r="AYQ870" s="206"/>
      <c r="AYR870" s="206"/>
      <c r="AYS870" s="206"/>
      <c r="AYT870" s="206"/>
      <c r="AYU870" s="206"/>
      <c r="AYV870" s="206"/>
      <c r="AYW870" s="206"/>
      <c r="AYX870" s="206"/>
      <c r="AYY870" s="206"/>
      <c r="AYZ870" s="206"/>
      <c r="AZA870" s="206"/>
      <c r="AZB870" s="206"/>
      <c r="AZC870" s="206"/>
      <c r="AZD870" s="206"/>
      <c r="AZE870" s="206"/>
      <c r="AZF870" s="206"/>
      <c r="AZG870" s="206"/>
      <c r="AZH870" s="206"/>
      <c r="AZI870" s="206"/>
      <c r="AZJ870" s="206"/>
      <c r="AZK870" s="206"/>
      <c r="AZL870" s="206"/>
      <c r="AZM870" s="206"/>
      <c r="AZN870" s="206"/>
      <c r="AZO870" s="206"/>
      <c r="AZP870" s="206"/>
      <c r="AZQ870" s="206"/>
      <c r="AZR870" s="206"/>
      <c r="AZS870" s="206"/>
      <c r="AZT870" s="206"/>
      <c r="AZU870" s="206"/>
      <c r="AZV870" s="206"/>
      <c r="AZW870" s="206"/>
      <c r="AZX870" s="206"/>
      <c r="AZY870" s="206"/>
      <c r="AZZ870" s="206"/>
      <c r="BAA870" s="206"/>
      <c r="BAB870" s="206"/>
      <c r="BAC870" s="206"/>
      <c r="BAD870" s="206"/>
      <c r="BAE870" s="206"/>
      <c r="BAF870" s="206"/>
      <c r="BAG870" s="206"/>
      <c r="BAH870" s="206"/>
      <c r="BAI870" s="206"/>
      <c r="BAJ870" s="206"/>
      <c r="BAK870" s="206"/>
      <c r="BAL870" s="206"/>
      <c r="BAM870" s="206"/>
      <c r="BAN870" s="206"/>
      <c r="BAO870" s="206"/>
      <c r="BAP870" s="206"/>
      <c r="BAQ870" s="206"/>
      <c r="BAR870" s="206"/>
      <c r="BAS870" s="206"/>
      <c r="BAT870" s="206"/>
      <c r="BAU870" s="206"/>
      <c r="BAV870" s="206"/>
      <c r="BAW870" s="206"/>
      <c r="BAX870" s="206"/>
      <c r="BAY870" s="206"/>
      <c r="BAZ870" s="206"/>
      <c r="BBA870" s="206"/>
      <c r="BBB870" s="206"/>
      <c r="BBC870" s="206"/>
      <c r="BBD870" s="206"/>
      <c r="BBE870" s="206"/>
      <c r="BBF870" s="206"/>
      <c r="BBG870" s="206"/>
      <c r="BBH870" s="206"/>
      <c r="BBI870" s="206"/>
      <c r="BBJ870" s="206"/>
      <c r="BBK870" s="206"/>
      <c r="BBL870" s="206"/>
      <c r="BBM870" s="206"/>
      <c r="BBN870" s="206"/>
      <c r="BBO870" s="206"/>
      <c r="BBP870" s="206"/>
      <c r="BBQ870" s="206"/>
      <c r="BBR870" s="206"/>
      <c r="BBS870" s="206"/>
      <c r="BBT870" s="206"/>
      <c r="BBU870" s="206"/>
      <c r="BBV870" s="206"/>
      <c r="BBW870" s="206"/>
      <c r="BBX870" s="206"/>
      <c r="BBY870" s="206"/>
      <c r="BBZ870" s="206"/>
      <c r="BCA870" s="206"/>
      <c r="BCB870" s="206"/>
      <c r="BCC870" s="206"/>
      <c r="BCD870" s="206"/>
      <c r="BCE870" s="206"/>
      <c r="BCF870" s="206"/>
      <c r="BCG870" s="206"/>
      <c r="BCH870" s="206"/>
      <c r="BCI870" s="206"/>
      <c r="BCJ870" s="206"/>
      <c r="BCK870" s="206"/>
      <c r="BCL870" s="206"/>
      <c r="BCM870" s="206"/>
      <c r="BCN870" s="206"/>
      <c r="BCO870" s="206"/>
      <c r="BCP870" s="206"/>
      <c r="BCQ870" s="206"/>
      <c r="BCR870" s="206"/>
      <c r="BCS870" s="206"/>
      <c r="BCT870" s="206"/>
      <c r="BCU870" s="206"/>
      <c r="BCV870" s="206"/>
      <c r="BCW870" s="206"/>
      <c r="BCX870" s="206"/>
      <c r="BCY870" s="206"/>
      <c r="BCZ870" s="206"/>
      <c r="BDA870" s="206"/>
      <c r="BDB870" s="206"/>
      <c r="BDC870" s="206"/>
      <c r="BDD870" s="206"/>
      <c r="BDE870" s="206"/>
      <c r="BDF870" s="206"/>
      <c r="BDG870" s="206"/>
      <c r="BDH870" s="206"/>
      <c r="BDI870" s="206"/>
      <c r="BDJ870" s="206"/>
      <c r="BDK870" s="206"/>
      <c r="BDL870" s="206"/>
      <c r="BDM870" s="206"/>
      <c r="BDN870" s="206"/>
      <c r="BDO870" s="206"/>
      <c r="BDP870" s="206"/>
      <c r="BDQ870" s="206"/>
      <c r="BDR870" s="206"/>
      <c r="BDS870" s="206"/>
      <c r="BDT870" s="206"/>
      <c r="BDU870" s="206"/>
      <c r="BDV870" s="206"/>
      <c r="BDW870" s="206"/>
      <c r="BDX870" s="206"/>
      <c r="BDY870" s="206"/>
      <c r="BDZ870" s="206"/>
      <c r="BEA870" s="206"/>
      <c r="BEB870" s="206"/>
      <c r="BEC870" s="206"/>
      <c r="BED870" s="206"/>
      <c r="BEE870" s="206"/>
      <c r="BEF870" s="206"/>
      <c r="BEG870" s="206"/>
      <c r="BEH870" s="206"/>
      <c r="BEI870" s="206"/>
      <c r="BEJ870" s="206"/>
      <c r="BEK870" s="206"/>
      <c r="BEL870" s="206"/>
      <c r="BEM870" s="206"/>
      <c r="BEN870" s="206"/>
      <c r="BEO870" s="206"/>
      <c r="BEP870" s="206"/>
      <c r="BEQ870" s="206"/>
      <c r="BER870" s="206"/>
      <c r="BES870" s="206"/>
      <c r="BET870" s="206"/>
      <c r="BEU870" s="206"/>
      <c r="BEV870" s="206"/>
      <c r="BEW870" s="206"/>
      <c r="BEX870" s="206"/>
      <c r="BEY870" s="206"/>
      <c r="BEZ870" s="206"/>
      <c r="BFA870" s="206"/>
      <c r="BFB870" s="206"/>
      <c r="BFC870" s="206"/>
      <c r="BFD870" s="206"/>
      <c r="BFE870" s="206"/>
      <c r="BFF870" s="206"/>
      <c r="BFG870" s="206"/>
      <c r="BFH870" s="206"/>
      <c r="BFI870" s="206"/>
      <c r="BFJ870" s="206"/>
      <c r="BFK870" s="206"/>
      <c r="BFL870" s="206"/>
      <c r="BFM870" s="206"/>
      <c r="BFN870" s="206"/>
      <c r="BFO870" s="206"/>
      <c r="BFP870" s="206"/>
      <c r="BFQ870" s="206"/>
      <c r="BFR870" s="206"/>
      <c r="BFS870" s="206"/>
      <c r="BFT870" s="206"/>
      <c r="BFU870" s="206"/>
      <c r="BFV870" s="206"/>
      <c r="BFW870" s="206"/>
      <c r="BFX870" s="206"/>
      <c r="BFY870" s="206"/>
      <c r="BFZ870" s="206"/>
      <c r="BGA870" s="206"/>
      <c r="BGB870" s="206"/>
      <c r="BGC870" s="206"/>
      <c r="BGD870" s="206"/>
      <c r="BGE870" s="206"/>
      <c r="BGF870" s="206"/>
      <c r="BGG870" s="206"/>
      <c r="BGH870" s="206"/>
      <c r="BGI870" s="206"/>
      <c r="BGJ870" s="206"/>
      <c r="BGK870" s="206"/>
      <c r="BGL870" s="206"/>
      <c r="BGM870" s="206"/>
      <c r="BGN870" s="206"/>
      <c r="BGO870" s="206"/>
      <c r="BGP870" s="206"/>
      <c r="BGQ870" s="206"/>
      <c r="BGR870" s="206"/>
      <c r="BGS870" s="206"/>
      <c r="BGT870" s="206"/>
      <c r="BGU870" s="206"/>
      <c r="BGV870" s="206"/>
      <c r="BGW870" s="206"/>
      <c r="BGX870" s="206"/>
      <c r="BGY870" s="206"/>
      <c r="BGZ870" s="206"/>
      <c r="BHA870" s="206"/>
      <c r="BHB870" s="206"/>
      <c r="BHC870" s="206"/>
      <c r="BHD870" s="206"/>
      <c r="BHE870" s="206"/>
      <c r="BHF870" s="206"/>
      <c r="BHG870" s="206"/>
      <c r="BHH870" s="206"/>
      <c r="BHI870" s="206"/>
      <c r="BHJ870" s="206"/>
      <c r="BHK870" s="206"/>
      <c r="BHL870" s="206"/>
      <c r="BHM870" s="206"/>
      <c r="BHN870" s="206"/>
      <c r="BHO870" s="206"/>
      <c r="BHP870" s="206"/>
      <c r="BHQ870" s="206"/>
      <c r="BHR870" s="206"/>
      <c r="BHS870" s="206"/>
      <c r="BHT870" s="206"/>
      <c r="BHU870" s="206"/>
      <c r="BHV870" s="206"/>
      <c r="BHW870" s="206"/>
      <c r="BHX870" s="206"/>
      <c r="BHY870" s="206"/>
      <c r="BHZ870" s="206"/>
      <c r="BIA870" s="206"/>
      <c r="BIB870" s="206"/>
      <c r="BIC870" s="206"/>
      <c r="BID870" s="206"/>
      <c r="BIE870" s="206"/>
      <c r="BIF870" s="206"/>
      <c r="BIG870" s="206"/>
      <c r="BIH870" s="206"/>
      <c r="BII870" s="206"/>
      <c r="BIJ870" s="206"/>
      <c r="BIK870" s="206"/>
      <c r="BIL870" s="206"/>
      <c r="BIM870" s="206"/>
      <c r="BIN870" s="206"/>
      <c r="BIO870" s="206"/>
      <c r="BIP870" s="206"/>
      <c r="BIQ870" s="206"/>
      <c r="BIR870" s="206"/>
      <c r="BIS870" s="206"/>
      <c r="BIT870" s="206"/>
      <c r="BIU870" s="206"/>
      <c r="BIV870" s="206"/>
      <c r="BIW870" s="206"/>
      <c r="BIX870" s="206"/>
      <c r="BIY870" s="206"/>
      <c r="BIZ870" s="206"/>
      <c r="BJA870" s="206"/>
      <c r="BJB870" s="206"/>
      <c r="BJC870" s="206"/>
      <c r="BJD870" s="206"/>
      <c r="BJE870" s="206"/>
      <c r="BJF870" s="206"/>
      <c r="BJG870" s="206"/>
      <c r="BJH870" s="206"/>
      <c r="BJI870" s="206"/>
      <c r="BJJ870" s="206"/>
      <c r="BJK870" s="206"/>
      <c r="BJL870" s="206"/>
      <c r="BJM870" s="206"/>
      <c r="BJN870" s="206"/>
      <c r="BJO870" s="206"/>
      <c r="BJP870" s="206"/>
      <c r="BJQ870" s="206"/>
      <c r="BJR870" s="206"/>
      <c r="BJS870" s="206"/>
      <c r="BJT870" s="206"/>
      <c r="BJU870" s="206"/>
      <c r="BJV870" s="206"/>
      <c r="BJW870" s="206"/>
      <c r="BJX870" s="206"/>
      <c r="BJY870" s="206"/>
      <c r="BJZ870" s="206"/>
      <c r="BKA870" s="206"/>
      <c r="BKB870" s="206"/>
      <c r="BKC870" s="206"/>
      <c r="BKD870" s="206"/>
      <c r="BKE870" s="206"/>
      <c r="BKF870" s="206"/>
      <c r="BKG870" s="206"/>
      <c r="BKH870" s="206"/>
      <c r="BKI870" s="206"/>
      <c r="BKJ870" s="206"/>
      <c r="BKK870" s="206"/>
      <c r="BKL870" s="206"/>
      <c r="BKM870" s="206"/>
      <c r="BKN870" s="206"/>
      <c r="BKO870" s="206"/>
      <c r="BKP870" s="206"/>
      <c r="BKQ870" s="206"/>
      <c r="BKR870" s="206"/>
      <c r="BKS870" s="206"/>
      <c r="BKT870" s="206"/>
      <c r="BKU870" s="206"/>
      <c r="BKV870" s="206"/>
      <c r="BKW870" s="206"/>
      <c r="BKX870" s="206"/>
      <c r="BKY870" s="206"/>
      <c r="BKZ870" s="206"/>
      <c r="BLA870" s="206"/>
      <c r="BLB870" s="206"/>
      <c r="BLC870" s="206"/>
      <c r="BLD870" s="206"/>
      <c r="BLE870" s="206"/>
      <c r="BLF870" s="206"/>
      <c r="BLG870" s="206"/>
      <c r="BLH870" s="206"/>
      <c r="BLI870" s="206"/>
      <c r="BLJ870" s="206"/>
      <c r="BLK870" s="206"/>
      <c r="BLL870" s="206"/>
      <c r="BLM870" s="206"/>
      <c r="BLN870" s="206"/>
      <c r="BLO870" s="206"/>
      <c r="BLP870" s="206"/>
      <c r="BLQ870" s="206"/>
      <c r="BLR870" s="206"/>
      <c r="BLS870" s="206"/>
      <c r="BLT870" s="206"/>
      <c r="BLU870" s="206"/>
      <c r="BLV870" s="206"/>
      <c r="BLW870" s="206"/>
      <c r="BLX870" s="206"/>
      <c r="BLY870" s="206"/>
      <c r="BLZ870" s="206"/>
      <c r="BMA870" s="206"/>
      <c r="BMB870" s="206"/>
      <c r="BMC870" s="206"/>
      <c r="BMD870" s="206"/>
      <c r="BME870" s="206"/>
      <c r="BMF870" s="206"/>
      <c r="BMG870" s="206"/>
      <c r="BMH870" s="206"/>
      <c r="BMI870" s="206"/>
      <c r="BMJ870" s="206"/>
      <c r="BMK870" s="206"/>
      <c r="BML870" s="206"/>
      <c r="BMM870" s="206"/>
      <c r="BMN870" s="206"/>
      <c r="BMO870" s="206"/>
      <c r="BMP870" s="206"/>
      <c r="BMQ870" s="206"/>
      <c r="BMR870" s="206"/>
      <c r="BMS870" s="206"/>
      <c r="BMT870" s="206"/>
      <c r="BMU870" s="206"/>
      <c r="BMV870" s="206"/>
      <c r="BMW870" s="206"/>
      <c r="BMX870" s="206"/>
      <c r="BMY870" s="206"/>
      <c r="BMZ870" s="206"/>
      <c r="BNA870" s="206"/>
      <c r="BNB870" s="206"/>
      <c r="BNC870" s="206"/>
      <c r="BND870" s="206"/>
      <c r="BNE870" s="206"/>
      <c r="BNF870" s="206"/>
      <c r="BNG870" s="206"/>
      <c r="BNH870" s="206"/>
      <c r="BNI870" s="206"/>
      <c r="BNJ870" s="206"/>
      <c r="BNK870" s="206"/>
      <c r="BNL870" s="206"/>
      <c r="BNM870" s="206"/>
      <c r="BNN870" s="206"/>
      <c r="BNO870" s="206"/>
      <c r="BNP870" s="206"/>
      <c r="BNQ870" s="206"/>
      <c r="BNR870" s="206"/>
      <c r="BNS870" s="206"/>
      <c r="BNT870" s="206"/>
      <c r="BNU870" s="206"/>
      <c r="BNV870" s="206"/>
      <c r="BNW870" s="206"/>
      <c r="BNX870" s="206"/>
      <c r="BNY870" s="206"/>
      <c r="BNZ870" s="206"/>
      <c r="BOA870" s="206"/>
      <c r="BOB870" s="206"/>
      <c r="BOC870" s="206"/>
      <c r="BOD870" s="206"/>
      <c r="BOE870" s="206"/>
      <c r="BOF870" s="206"/>
      <c r="BOG870" s="206"/>
      <c r="BOH870" s="206"/>
      <c r="BOI870" s="206"/>
      <c r="BOJ870" s="206"/>
      <c r="BOK870" s="206"/>
      <c r="BOL870" s="206"/>
      <c r="BOM870" s="206"/>
      <c r="BON870" s="206"/>
      <c r="BOO870" s="206"/>
      <c r="BOP870" s="206"/>
      <c r="BOQ870" s="206"/>
      <c r="BOR870" s="206"/>
      <c r="BOS870" s="206"/>
      <c r="BOT870" s="206"/>
      <c r="BOU870" s="206"/>
      <c r="BOV870" s="206"/>
      <c r="BOW870" s="206"/>
      <c r="BOX870" s="206"/>
      <c r="BOY870" s="206"/>
      <c r="BOZ870" s="206"/>
      <c r="BPA870" s="206"/>
      <c r="BPB870" s="206"/>
      <c r="BPC870" s="206"/>
      <c r="BPD870" s="206"/>
      <c r="BPE870" s="206"/>
      <c r="BPF870" s="206"/>
      <c r="BPG870" s="206"/>
      <c r="BPH870" s="206"/>
      <c r="BPI870" s="206"/>
      <c r="BPJ870" s="206"/>
      <c r="BPK870" s="206"/>
      <c r="BPL870" s="206"/>
      <c r="BPM870" s="206"/>
      <c r="BPN870" s="206"/>
      <c r="BPO870" s="206"/>
      <c r="BPP870" s="206"/>
      <c r="BPQ870" s="206"/>
      <c r="BPR870" s="206"/>
      <c r="BPS870" s="206"/>
      <c r="BPT870" s="206"/>
      <c r="BPU870" s="206"/>
      <c r="BPV870" s="206"/>
      <c r="BPW870" s="206"/>
      <c r="BPX870" s="206"/>
      <c r="BPY870" s="206"/>
      <c r="BPZ870" s="206"/>
      <c r="BQA870" s="206"/>
      <c r="BQB870" s="206"/>
      <c r="BQC870" s="206"/>
      <c r="BQD870" s="206"/>
      <c r="BQE870" s="206"/>
      <c r="BQF870" s="206"/>
      <c r="BQG870" s="206"/>
      <c r="BQH870" s="206"/>
      <c r="BQI870" s="206"/>
      <c r="BQJ870" s="206"/>
      <c r="BQK870" s="206"/>
      <c r="BQL870" s="206"/>
      <c r="BQM870" s="206"/>
      <c r="BQN870" s="206"/>
      <c r="BQO870" s="206"/>
      <c r="BQP870" s="206"/>
      <c r="BQQ870" s="206"/>
      <c r="BQR870" s="206"/>
      <c r="BQS870" s="206"/>
      <c r="BQT870" s="206"/>
      <c r="BQU870" s="206"/>
      <c r="BQV870" s="206"/>
      <c r="BQW870" s="206"/>
      <c r="BQX870" s="206"/>
      <c r="BQY870" s="206"/>
      <c r="BQZ870" s="206"/>
      <c r="BRA870" s="206"/>
      <c r="BRB870" s="206"/>
      <c r="BRC870" s="206"/>
      <c r="BRD870" s="206"/>
      <c r="BRE870" s="206"/>
      <c r="BRF870" s="206"/>
      <c r="BRG870" s="206"/>
      <c r="BRH870" s="206"/>
      <c r="BRI870" s="206"/>
      <c r="BRJ870" s="206"/>
      <c r="BRK870" s="206"/>
      <c r="BRL870" s="206"/>
      <c r="BRM870" s="206"/>
      <c r="BRN870" s="206"/>
      <c r="BRO870" s="206"/>
      <c r="BRP870" s="206"/>
      <c r="BRQ870" s="206"/>
      <c r="BRR870" s="206"/>
      <c r="BRS870" s="206"/>
      <c r="BRT870" s="206"/>
      <c r="BRU870" s="206"/>
      <c r="BRV870" s="206"/>
      <c r="BRW870" s="206"/>
      <c r="BRX870" s="206"/>
      <c r="BRY870" s="206"/>
      <c r="BRZ870" s="206"/>
      <c r="BSA870" s="206"/>
      <c r="BSB870" s="206"/>
      <c r="BSC870" s="206"/>
      <c r="BSD870" s="206"/>
      <c r="BSE870" s="206"/>
      <c r="BSF870" s="206"/>
      <c r="BSG870" s="206"/>
      <c r="BSH870" s="206"/>
      <c r="BSI870" s="206"/>
      <c r="BSJ870" s="206"/>
      <c r="BSK870" s="206"/>
      <c r="BSL870" s="206"/>
      <c r="BSM870" s="206"/>
      <c r="BSN870" s="206"/>
      <c r="BSO870" s="206"/>
      <c r="BSP870" s="206"/>
      <c r="BSQ870" s="206"/>
      <c r="BSR870" s="206"/>
      <c r="BSS870" s="206"/>
      <c r="BST870" s="206"/>
      <c r="BSU870" s="206"/>
      <c r="BSV870" s="206"/>
      <c r="BSW870" s="206"/>
      <c r="BSX870" s="206"/>
      <c r="BSY870" s="206"/>
      <c r="BSZ870" s="206"/>
      <c r="BTA870" s="206"/>
      <c r="BTB870" s="206"/>
      <c r="BTC870" s="206"/>
      <c r="BTD870" s="206"/>
      <c r="BTE870" s="206"/>
      <c r="BTF870" s="206"/>
      <c r="BTG870" s="206"/>
      <c r="BTH870" s="206"/>
      <c r="BTI870" s="206"/>
      <c r="BTJ870" s="206"/>
      <c r="BTK870" s="206"/>
      <c r="BTL870" s="206"/>
      <c r="BTM870" s="206"/>
      <c r="BTN870" s="206"/>
      <c r="BTO870" s="206"/>
      <c r="BTP870" s="206"/>
      <c r="BTQ870" s="206"/>
      <c r="BTR870" s="206"/>
      <c r="BTS870" s="206"/>
      <c r="BTT870" s="206"/>
      <c r="BTU870" s="206"/>
      <c r="BTV870" s="206"/>
      <c r="BTW870" s="206"/>
      <c r="BTX870" s="206"/>
      <c r="BTY870" s="206"/>
      <c r="BTZ870" s="206"/>
      <c r="BUA870" s="206"/>
      <c r="BUB870" s="206"/>
      <c r="BUC870" s="206"/>
      <c r="BUD870" s="206"/>
      <c r="BUE870" s="206"/>
      <c r="BUF870" s="206"/>
      <c r="BUG870" s="206"/>
      <c r="BUH870" s="206"/>
      <c r="BUI870" s="206"/>
      <c r="BUJ870" s="206"/>
      <c r="BUK870" s="206"/>
      <c r="BUL870" s="206"/>
      <c r="BUM870" s="206"/>
      <c r="BUN870" s="206"/>
      <c r="BUO870" s="206"/>
      <c r="BUP870" s="206"/>
      <c r="BUQ870" s="206"/>
      <c r="BUR870" s="206"/>
      <c r="BUS870" s="206"/>
      <c r="BUT870" s="206"/>
      <c r="BUU870" s="206"/>
      <c r="BUV870" s="206"/>
      <c r="BUW870" s="206"/>
      <c r="BUX870" s="206"/>
      <c r="BUY870" s="206"/>
      <c r="BUZ870" s="206"/>
      <c r="BVA870" s="206"/>
      <c r="BVB870" s="206"/>
      <c r="BVC870" s="206"/>
      <c r="BVD870" s="206"/>
      <c r="BVE870" s="206"/>
      <c r="BVF870" s="206"/>
      <c r="BVG870" s="206"/>
      <c r="BVH870" s="206"/>
      <c r="BVI870" s="206"/>
      <c r="BVJ870" s="206"/>
      <c r="BVK870" s="206"/>
      <c r="BVL870" s="206"/>
      <c r="BVM870" s="206"/>
      <c r="BVN870" s="206"/>
      <c r="BVO870" s="206"/>
      <c r="BVP870" s="206"/>
      <c r="BVQ870" s="206"/>
      <c r="BVR870" s="206"/>
      <c r="BVS870" s="206"/>
      <c r="BVT870" s="206"/>
      <c r="BVU870" s="206"/>
      <c r="BVV870" s="206"/>
      <c r="BVW870" s="206"/>
      <c r="BVX870" s="206"/>
      <c r="BVY870" s="206"/>
      <c r="BVZ870" s="206"/>
      <c r="BWA870" s="206"/>
      <c r="BWB870" s="206"/>
      <c r="BWC870" s="206"/>
      <c r="BWD870" s="206"/>
      <c r="BWE870" s="206"/>
      <c r="BWF870" s="206"/>
      <c r="BWG870" s="206"/>
      <c r="BWH870" s="206"/>
      <c r="BWI870" s="206"/>
      <c r="BWJ870" s="206"/>
      <c r="BWK870" s="206"/>
      <c r="BWL870" s="206"/>
      <c r="BWM870" s="206"/>
      <c r="BWN870" s="206"/>
      <c r="BWO870" s="206"/>
      <c r="BWP870" s="206"/>
      <c r="BWQ870" s="206"/>
      <c r="BWR870" s="206"/>
      <c r="BWS870" s="206"/>
      <c r="BWT870" s="206"/>
      <c r="BWU870" s="206"/>
      <c r="BWV870" s="206"/>
      <c r="BWW870" s="206"/>
      <c r="BWX870" s="206"/>
      <c r="BWY870" s="206"/>
      <c r="BWZ870" s="206"/>
      <c r="BXA870" s="206"/>
      <c r="BXB870" s="206"/>
      <c r="BXC870" s="206"/>
      <c r="BXD870" s="206"/>
      <c r="BXE870" s="206"/>
      <c r="BXF870" s="206"/>
      <c r="BXG870" s="206"/>
      <c r="BXH870" s="206"/>
      <c r="BXI870" s="206"/>
      <c r="BXJ870" s="206"/>
      <c r="BXK870" s="206"/>
      <c r="BXL870" s="206"/>
      <c r="BXM870" s="206"/>
      <c r="BXN870" s="206"/>
      <c r="BXO870" s="206"/>
      <c r="BXP870" s="206"/>
      <c r="BXQ870" s="206"/>
      <c r="BXR870" s="206"/>
      <c r="BXS870" s="206"/>
      <c r="BXT870" s="206"/>
      <c r="BXU870" s="206"/>
      <c r="BXV870" s="206"/>
      <c r="BXW870" s="206"/>
      <c r="BXX870" s="206"/>
      <c r="BXY870" s="206"/>
      <c r="BXZ870" s="206"/>
      <c r="BYA870" s="206"/>
      <c r="BYB870" s="206"/>
      <c r="BYC870" s="206"/>
      <c r="BYD870" s="206"/>
      <c r="BYE870" s="206"/>
      <c r="BYF870" s="206"/>
      <c r="BYG870" s="206"/>
      <c r="BYH870" s="206"/>
      <c r="BYI870" s="206"/>
      <c r="BYJ870" s="206"/>
      <c r="BYK870" s="206"/>
      <c r="BYL870" s="206"/>
      <c r="BYM870" s="206"/>
      <c r="BYN870" s="206"/>
      <c r="BYO870" s="206"/>
      <c r="BYP870" s="206"/>
      <c r="BYQ870" s="206"/>
      <c r="BYR870" s="206"/>
      <c r="BYS870" s="206"/>
      <c r="BYT870" s="206"/>
      <c r="BYU870" s="206"/>
      <c r="BYV870" s="206"/>
      <c r="BYW870" s="206"/>
      <c r="BYX870" s="206"/>
      <c r="BYY870" s="206"/>
      <c r="BYZ870" s="206"/>
      <c r="BZA870" s="206"/>
      <c r="BZB870" s="206"/>
      <c r="BZC870" s="206"/>
      <c r="BZD870" s="206"/>
      <c r="BZE870" s="206"/>
      <c r="BZF870" s="206"/>
      <c r="BZG870" s="206"/>
      <c r="BZH870" s="206"/>
      <c r="BZI870" s="206"/>
      <c r="BZJ870" s="206"/>
      <c r="BZK870" s="206"/>
      <c r="BZL870" s="206"/>
      <c r="BZM870" s="206"/>
      <c r="BZN870" s="206"/>
      <c r="BZO870" s="206"/>
      <c r="BZP870" s="206"/>
      <c r="BZQ870" s="206"/>
      <c r="BZR870" s="206"/>
      <c r="BZS870" s="206"/>
      <c r="BZT870" s="206"/>
      <c r="BZU870" s="206"/>
      <c r="BZV870" s="206"/>
      <c r="BZW870" s="206"/>
      <c r="BZX870" s="206"/>
      <c r="BZY870" s="206"/>
      <c r="BZZ870" s="206"/>
      <c r="CAA870" s="206"/>
      <c r="CAB870" s="206"/>
      <c r="CAC870" s="206"/>
      <c r="CAD870" s="206"/>
      <c r="CAE870" s="206"/>
      <c r="CAF870" s="206"/>
      <c r="CAG870" s="206"/>
      <c r="CAH870" s="206"/>
      <c r="CAI870" s="206"/>
      <c r="CAJ870" s="206"/>
      <c r="CAK870" s="206"/>
      <c r="CAL870" s="206"/>
      <c r="CAM870" s="206"/>
      <c r="CAN870" s="206"/>
      <c r="CAO870" s="206"/>
      <c r="CAP870" s="206"/>
      <c r="CAQ870" s="206"/>
      <c r="CAR870" s="206"/>
      <c r="CAS870" s="206"/>
      <c r="CAT870" s="206"/>
      <c r="CAU870" s="206"/>
      <c r="CAV870" s="206"/>
      <c r="CAW870" s="206"/>
      <c r="CAX870" s="206"/>
      <c r="CAY870" s="206"/>
      <c r="CAZ870" s="206"/>
      <c r="CBA870" s="206"/>
      <c r="CBB870" s="206"/>
      <c r="CBC870" s="206"/>
      <c r="CBD870" s="206"/>
      <c r="CBE870" s="206"/>
      <c r="CBF870" s="206"/>
      <c r="CBG870" s="206"/>
      <c r="CBH870" s="206"/>
      <c r="CBI870" s="206"/>
      <c r="CBJ870" s="206"/>
      <c r="CBK870" s="206"/>
      <c r="CBL870" s="206"/>
      <c r="CBM870" s="206"/>
      <c r="CBN870" s="206"/>
      <c r="CBO870" s="206"/>
      <c r="CBP870" s="206"/>
      <c r="CBQ870" s="206"/>
      <c r="CBR870" s="206"/>
      <c r="CBS870" s="206"/>
      <c r="CBT870" s="206"/>
      <c r="CBU870" s="206"/>
      <c r="CBV870" s="206"/>
      <c r="CBW870" s="206"/>
      <c r="CBX870" s="206"/>
      <c r="CBY870" s="206"/>
      <c r="CBZ870" s="206"/>
      <c r="CCA870" s="206"/>
      <c r="CCB870" s="206"/>
      <c r="CCC870" s="206"/>
      <c r="CCD870" s="206"/>
      <c r="CCE870" s="206"/>
      <c r="CCF870" s="206"/>
      <c r="CCG870" s="206"/>
      <c r="CCH870" s="206"/>
      <c r="CCI870" s="206"/>
      <c r="CCJ870" s="206"/>
      <c r="CCK870" s="206"/>
      <c r="CCL870" s="206"/>
      <c r="CCM870" s="206"/>
      <c r="CCN870" s="206"/>
      <c r="CCO870" s="206"/>
      <c r="CCP870" s="206"/>
      <c r="CCQ870" s="206"/>
      <c r="CCR870" s="206"/>
      <c r="CCS870" s="206"/>
      <c r="CCT870" s="206"/>
      <c r="CCU870" s="206"/>
      <c r="CCV870" s="206"/>
      <c r="CCW870" s="206"/>
      <c r="CCX870" s="206"/>
      <c r="CCY870" s="206"/>
      <c r="CCZ870" s="206"/>
      <c r="CDA870" s="206"/>
      <c r="CDB870" s="206"/>
      <c r="CDC870" s="206"/>
      <c r="CDD870" s="206"/>
      <c r="CDE870" s="206"/>
      <c r="CDF870" s="206"/>
      <c r="CDG870" s="206"/>
      <c r="CDH870" s="206"/>
      <c r="CDI870" s="206"/>
      <c r="CDJ870" s="206"/>
      <c r="CDK870" s="206"/>
      <c r="CDL870" s="206"/>
      <c r="CDM870" s="206"/>
      <c r="CDN870" s="206"/>
      <c r="CDO870" s="206"/>
      <c r="CDP870" s="206"/>
      <c r="CDQ870" s="206"/>
      <c r="CDR870" s="206"/>
      <c r="CDS870" s="206"/>
      <c r="CDT870" s="206"/>
      <c r="CDU870" s="206"/>
      <c r="CDV870" s="206"/>
      <c r="CDW870" s="206"/>
      <c r="CDX870" s="206"/>
      <c r="CDY870" s="206"/>
      <c r="CDZ870" s="206"/>
      <c r="CEA870" s="206"/>
      <c r="CEB870" s="206"/>
      <c r="CEC870" s="206"/>
      <c r="CED870" s="206"/>
      <c r="CEE870" s="206"/>
      <c r="CEF870" s="206"/>
      <c r="CEG870" s="206"/>
      <c r="CEH870" s="206"/>
      <c r="CEI870" s="206"/>
      <c r="CEJ870" s="206"/>
      <c r="CEK870" s="206"/>
      <c r="CEL870" s="206"/>
      <c r="CEM870" s="206"/>
      <c r="CEN870" s="206"/>
      <c r="CEO870" s="206"/>
      <c r="CEP870" s="206"/>
      <c r="CEQ870" s="206"/>
      <c r="CER870" s="206"/>
      <c r="CES870" s="206"/>
      <c r="CET870" s="206"/>
      <c r="CEU870" s="206"/>
      <c r="CEV870" s="206"/>
      <c r="CEW870" s="206"/>
      <c r="CEX870" s="206"/>
      <c r="CEY870" s="206"/>
      <c r="CEZ870" s="206"/>
      <c r="CFA870" s="206"/>
      <c r="CFB870" s="206"/>
      <c r="CFC870" s="206"/>
      <c r="CFD870" s="206"/>
      <c r="CFE870" s="206"/>
      <c r="CFF870" s="206"/>
      <c r="CFG870" s="206"/>
      <c r="CFH870" s="206"/>
      <c r="CFI870" s="206"/>
      <c r="CFJ870" s="206"/>
      <c r="CFK870" s="206"/>
      <c r="CFL870" s="206"/>
      <c r="CFM870" s="206"/>
      <c r="CFN870" s="206"/>
      <c r="CFO870" s="206"/>
      <c r="CFP870" s="206"/>
      <c r="CFQ870" s="206"/>
      <c r="CFR870" s="206"/>
      <c r="CFS870" s="206"/>
      <c r="CFT870" s="206"/>
      <c r="CFU870" s="206"/>
      <c r="CFV870" s="206"/>
      <c r="CFW870" s="206"/>
      <c r="CFX870" s="206"/>
      <c r="CFY870" s="206"/>
      <c r="CFZ870" s="206"/>
      <c r="CGA870" s="206"/>
      <c r="CGB870" s="206"/>
      <c r="CGC870" s="206"/>
      <c r="CGD870" s="206"/>
      <c r="CGE870" s="206"/>
      <c r="CGF870" s="206"/>
      <c r="CGG870" s="206"/>
      <c r="CGH870" s="206"/>
      <c r="CGI870" s="206"/>
      <c r="CGJ870" s="206"/>
      <c r="CGK870" s="206"/>
      <c r="CGL870" s="206"/>
      <c r="CGM870" s="206"/>
      <c r="CGN870" s="206"/>
      <c r="CGO870" s="206"/>
      <c r="CGP870" s="206"/>
      <c r="CGQ870" s="206"/>
      <c r="CGR870" s="206"/>
      <c r="CGS870" s="206"/>
      <c r="CGT870" s="206"/>
      <c r="CGU870" s="206"/>
      <c r="CGV870" s="206"/>
      <c r="CGW870" s="206"/>
      <c r="CGX870" s="206"/>
      <c r="CGY870" s="206"/>
      <c r="CGZ870" s="206"/>
      <c r="CHA870" s="206"/>
      <c r="CHB870" s="206"/>
      <c r="CHC870" s="206"/>
      <c r="CHD870" s="206"/>
      <c r="CHE870" s="206"/>
      <c r="CHF870" s="206"/>
      <c r="CHG870" s="206"/>
      <c r="CHH870" s="206"/>
      <c r="CHI870" s="206"/>
      <c r="CHJ870" s="206"/>
      <c r="CHK870" s="206"/>
      <c r="CHL870" s="206"/>
      <c r="CHM870" s="206"/>
      <c r="CHN870" s="206"/>
      <c r="CHO870" s="206"/>
      <c r="CHP870" s="206"/>
      <c r="CHQ870" s="206"/>
      <c r="CHR870" s="206"/>
      <c r="CHS870" s="206"/>
      <c r="CHT870" s="206"/>
      <c r="CHU870" s="206"/>
      <c r="CHV870" s="206"/>
      <c r="CHW870" s="206"/>
      <c r="CHX870" s="206"/>
      <c r="CHY870" s="206"/>
      <c r="CHZ870" s="206"/>
      <c r="CIA870" s="206"/>
      <c r="CIB870" s="206"/>
      <c r="CIC870" s="206"/>
      <c r="CID870" s="206"/>
      <c r="CIE870" s="206"/>
      <c r="CIF870" s="206"/>
      <c r="CIG870" s="206"/>
      <c r="CIH870" s="206"/>
      <c r="CII870" s="206"/>
      <c r="CIJ870" s="206"/>
      <c r="CIK870" s="206"/>
      <c r="CIL870" s="206"/>
      <c r="CIM870" s="206"/>
      <c r="CIN870" s="206"/>
      <c r="CIO870" s="206"/>
      <c r="CIP870" s="206"/>
      <c r="CIQ870" s="206"/>
      <c r="CIR870" s="206"/>
      <c r="CIS870" s="206"/>
      <c r="CIT870" s="206"/>
      <c r="CIU870" s="206"/>
      <c r="CIV870" s="206"/>
      <c r="CIW870" s="206"/>
      <c r="CIX870" s="206"/>
      <c r="CIY870" s="206"/>
      <c r="CIZ870" s="206"/>
      <c r="CJA870" s="206"/>
      <c r="CJB870" s="206"/>
      <c r="CJC870" s="206"/>
      <c r="CJD870" s="206"/>
      <c r="CJE870" s="206"/>
      <c r="CJF870" s="206"/>
      <c r="CJG870" s="206"/>
      <c r="CJH870" s="206"/>
      <c r="CJI870" s="206"/>
      <c r="CJJ870" s="206"/>
      <c r="CJK870" s="206"/>
      <c r="CJL870" s="206"/>
      <c r="CJM870" s="206"/>
      <c r="CJN870" s="206"/>
      <c r="CJO870" s="206"/>
      <c r="CJP870" s="206"/>
      <c r="CJQ870" s="206"/>
      <c r="CJR870" s="206"/>
      <c r="CJS870" s="206"/>
      <c r="CJT870" s="206"/>
      <c r="CJU870" s="206"/>
      <c r="CJV870" s="206"/>
      <c r="CJW870" s="206"/>
      <c r="CJX870" s="206"/>
      <c r="CJY870" s="206"/>
      <c r="CJZ870" s="206"/>
      <c r="CKA870" s="206"/>
      <c r="CKB870" s="206"/>
      <c r="CKC870" s="206"/>
      <c r="CKD870" s="206"/>
      <c r="CKE870" s="206"/>
      <c r="CKF870" s="206"/>
      <c r="CKG870" s="206"/>
      <c r="CKH870" s="206"/>
      <c r="CKI870" s="206"/>
      <c r="CKJ870" s="206"/>
      <c r="CKK870" s="206"/>
      <c r="CKL870" s="206"/>
      <c r="CKM870" s="206"/>
      <c r="CKN870" s="206"/>
      <c r="CKO870" s="206"/>
      <c r="CKP870" s="206"/>
      <c r="CKQ870" s="206"/>
      <c r="CKR870" s="206"/>
      <c r="CKS870" s="206"/>
      <c r="CKT870" s="206"/>
      <c r="CKU870" s="206"/>
      <c r="CKV870" s="206"/>
      <c r="CKW870" s="206"/>
      <c r="CKX870" s="206"/>
      <c r="CKY870" s="206"/>
      <c r="CKZ870" s="206"/>
      <c r="CLA870" s="206"/>
      <c r="CLB870" s="206"/>
      <c r="CLC870" s="206"/>
      <c r="CLD870" s="206"/>
      <c r="CLE870" s="206"/>
      <c r="CLF870" s="206"/>
      <c r="CLG870" s="206"/>
      <c r="CLH870" s="206"/>
      <c r="CLI870" s="206"/>
      <c r="CLJ870" s="206"/>
      <c r="CLK870" s="206"/>
      <c r="CLL870" s="206"/>
      <c r="CLM870" s="206"/>
      <c r="CLN870" s="206"/>
      <c r="CLO870" s="206"/>
      <c r="CLP870" s="206"/>
      <c r="CLQ870" s="206"/>
      <c r="CLR870" s="206"/>
      <c r="CLS870" s="206"/>
      <c r="CLT870" s="206"/>
      <c r="CLU870" s="206"/>
      <c r="CLV870" s="206"/>
      <c r="CLW870" s="206"/>
      <c r="CLX870" s="206"/>
      <c r="CLY870" s="206"/>
      <c r="CLZ870" s="206"/>
      <c r="CMA870" s="206"/>
      <c r="CMB870" s="206"/>
      <c r="CMC870" s="206"/>
      <c r="CMD870" s="206"/>
      <c r="CME870" s="206"/>
      <c r="CMF870" s="206"/>
      <c r="CMG870" s="206"/>
      <c r="CMH870" s="206"/>
      <c r="CMI870" s="206"/>
      <c r="CMJ870" s="206"/>
      <c r="CMK870" s="206"/>
      <c r="CML870" s="206"/>
      <c r="CMM870" s="206"/>
      <c r="CMN870" s="206"/>
      <c r="CMO870" s="206"/>
      <c r="CMP870" s="206"/>
      <c r="CMQ870" s="206"/>
      <c r="CMR870" s="206"/>
      <c r="CMS870" s="206"/>
      <c r="CMT870" s="206"/>
      <c r="CMU870" s="206"/>
      <c r="CMV870" s="206"/>
      <c r="CMW870" s="206"/>
      <c r="CMX870" s="206"/>
      <c r="CMY870" s="206"/>
      <c r="CMZ870" s="206"/>
      <c r="CNA870" s="206"/>
      <c r="CNB870" s="206"/>
      <c r="CNC870" s="206"/>
      <c r="CND870" s="206"/>
      <c r="CNE870" s="206"/>
      <c r="CNF870" s="206"/>
      <c r="CNG870" s="206"/>
      <c r="CNH870" s="206"/>
      <c r="CNI870" s="206"/>
      <c r="CNJ870" s="206"/>
      <c r="CNK870" s="206"/>
      <c r="CNL870" s="206"/>
      <c r="CNM870" s="206"/>
      <c r="CNN870" s="206"/>
      <c r="CNO870" s="206"/>
      <c r="CNP870" s="206"/>
      <c r="CNQ870" s="206"/>
      <c r="CNR870" s="206"/>
      <c r="CNS870" s="206"/>
      <c r="CNT870" s="206"/>
      <c r="CNU870" s="206"/>
      <c r="CNV870" s="206"/>
      <c r="CNW870" s="206"/>
      <c r="CNX870" s="206"/>
      <c r="CNY870" s="206"/>
      <c r="CNZ870" s="206"/>
      <c r="COA870" s="206"/>
      <c r="COB870" s="206"/>
      <c r="COC870" s="206"/>
      <c r="COD870" s="206"/>
      <c r="COE870" s="206"/>
      <c r="COF870" s="206"/>
      <c r="COG870" s="206"/>
      <c r="COH870" s="206"/>
      <c r="COI870" s="206"/>
      <c r="COJ870" s="206"/>
      <c r="COK870" s="206"/>
      <c r="COL870" s="206"/>
      <c r="COM870" s="206"/>
      <c r="CON870" s="206"/>
      <c r="COO870" s="206"/>
      <c r="COP870" s="206"/>
      <c r="COQ870" s="206"/>
      <c r="COR870" s="206"/>
      <c r="COS870" s="206"/>
      <c r="COT870" s="206"/>
      <c r="COU870" s="206"/>
      <c r="COV870" s="206"/>
      <c r="COW870" s="206"/>
      <c r="COX870" s="206"/>
      <c r="COY870" s="206"/>
      <c r="COZ870" s="206"/>
      <c r="CPA870" s="206"/>
      <c r="CPB870" s="206"/>
      <c r="CPC870" s="206"/>
      <c r="CPD870" s="206"/>
      <c r="CPE870" s="206"/>
      <c r="CPF870" s="206"/>
      <c r="CPG870" s="206"/>
      <c r="CPH870" s="206"/>
      <c r="CPI870" s="206"/>
      <c r="CPJ870" s="206"/>
      <c r="CPK870" s="206"/>
      <c r="CPL870" s="206"/>
      <c r="CPM870" s="206"/>
      <c r="CPN870" s="206"/>
      <c r="CPO870" s="206"/>
      <c r="CPP870" s="206"/>
      <c r="CPQ870" s="206"/>
      <c r="CPR870" s="206"/>
      <c r="CPS870" s="206"/>
      <c r="CPT870" s="206"/>
      <c r="CPU870" s="206"/>
      <c r="CPV870" s="206"/>
      <c r="CPW870" s="206"/>
      <c r="CPX870" s="206"/>
      <c r="CPY870" s="206"/>
      <c r="CPZ870" s="206"/>
      <c r="CQA870" s="206"/>
      <c r="CQB870" s="206"/>
      <c r="CQC870" s="206"/>
      <c r="CQD870" s="206"/>
      <c r="CQE870" s="206"/>
      <c r="CQF870" s="206"/>
      <c r="CQG870" s="206"/>
      <c r="CQH870" s="206"/>
      <c r="CQI870" s="206"/>
      <c r="CQJ870" s="206"/>
      <c r="CQK870" s="206"/>
      <c r="CQL870" s="206"/>
      <c r="CQM870" s="206"/>
      <c r="CQN870" s="206"/>
      <c r="CQO870" s="206"/>
      <c r="CQP870" s="206"/>
      <c r="CQQ870" s="206"/>
      <c r="CQR870" s="206"/>
      <c r="CQS870" s="206"/>
      <c r="CQT870" s="206"/>
      <c r="CQU870" s="206"/>
      <c r="CQV870" s="206"/>
      <c r="CQW870" s="206"/>
      <c r="CQX870" s="206"/>
      <c r="CQY870" s="206"/>
      <c r="CQZ870" s="206"/>
      <c r="CRA870" s="206"/>
      <c r="CRB870" s="206"/>
      <c r="CRC870" s="206"/>
      <c r="CRD870" s="206"/>
      <c r="CRE870" s="206"/>
      <c r="CRF870" s="206"/>
      <c r="CRG870" s="206"/>
      <c r="CRH870" s="206"/>
      <c r="CRI870" s="206"/>
      <c r="CRJ870" s="206"/>
      <c r="CRK870" s="206"/>
      <c r="CRL870" s="206"/>
      <c r="CRM870" s="206"/>
      <c r="CRN870" s="206"/>
      <c r="CRO870" s="206"/>
      <c r="CRP870" s="206"/>
      <c r="CRQ870" s="206"/>
      <c r="CRR870" s="206"/>
      <c r="CRS870" s="206"/>
      <c r="CRT870" s="206"/>
      <c r="CRU870" s="206"/>
      <c r="CRV870" s="206"/>
      <c r="CRW870" s="206"/>
      <c r="CRX870" s="206"/>
      <c r="CRY870" s="206"/>
      <c r="CRZ870" s="206"/>
      <c r="CSA870" s="206"/>
      <c r="CSB870" s="206"/>
      <c r="CSC870" s="206"/>
      <c r="CSD870" s="206"/>
      <c r="CSE870" s="206"/>
      <c r="CSF870" s="206"/>
      <c r="CSG870" s="206"/>
      <c r="CSH870" s="206"/>
      <c r="CSI870" s="206"/>
      <c r="CSJ870" s="206"/>
      <c r="CSK870" s="206"/>
      <c r="CSL870" s="206"/>
      <c r="CSM870" s="206"/>
      <c r="CSN870" s="206"/>
      <c r="CSO870" s="206"/>
      <c r="CSP870" s="206"/>
      <c r="CSQ870" s="206"/>
      <c r="CSR870" s="206"/>
      <c r="CSS870" s="206"/>
      <c r="CST870" s="206"/>
      <c r="CSU870" s="206"/>
      <c r="CSV870" s="206"/>
      <c r="CSW870" s="206"/>
      <c r="CSX870" s="206"/>
      <c r="CSY870" s="206"/>
      <c r="CSZ870" s="206"/>
      <c r="CTA870" s="206"/>
      <c r="CTB870" s="206"/>
      <c r="CTC870" s="206"/>
      <c r="CTD870" s="206"/>
      <c r="CTE870" s="206"/>
      <c r="CTF870" s="206"/>
      <c r="CTG870" s="206"/>
      <c r="CTH870" s="206"/>
      <c r="CTI870" s="206"/>
      <c r="CTJ870" s="206"/>
      <c r="CTK870" s="206"/>
      <c r="CTL870" s="206"/>
      <c r="CTM870" s="206"/>
      <c r="CTN870" s="206"/>
      <c r="CTO870" s="206"/>
      <c r="CTP870" s="206"/>
      <c r="CTQ870" s="206"/>
      <c r="CTR870" s="206"/>
      <c r="CTS870" s="206"/>
      <c r="CTT870" s="206"/>
      <c r="CTU870" s="206"/>
      <c r="CTV870" s="206"/>
      <c r="CTW870" s="206"/>
      <c r="CTX870" s="206"/>
      <c r="CTY870" s="206"/>
      <c r="CTZ870" s="206"/>
      <c r="CUA870" s="206"/>
      <c r="CUB870" s="206"/>
      <c r="CUC870" s="206"/>
      <c r="CUD870" s="206"/>
      <c r="CUE870" s="206"/>
      <c r="CUF870" s="206"/>
      <c r="CUG870" s="206"/>
      <c r="CUH870" s="206"/>
      <c r="CUI870" s="206"/>
      <c r="CUJ870" s="206"/>
      <c r="CUK870" s="206"/>
      <c r="CUL870" s="206"/>
      <c r="CUM870" s="206"/>
      <c r="CUN870" s="206"/>
      <c r="CUO870" s="206"/>
      <c r="CUP870" s="206"/>
      <c r="CUQ870" s="206"/>
      <c r="CUR870" s="206"/>
      <c r="CUS870" s="206"/>
      <c r="CUT870" s="206"/>
      <c r="CUU870" s="206"/>
      <c r="CUV870" s="206"/>
      <c r="CUW870" s="206"/>
      <c r="CUX870" s="206"/>
      <c r="CUY870" s="206"/>
      <c r="CUZ870" s="206"/>
      <c r="CVA870" s="206"/>
      <c r="CVB870" s="206"/>
      <c r="CVC870" s="206"/>
      <c r="CVD870" s="206"/>
      <c r="CVE870" s="206"/>
      <c r="CVF870" s="206"/>
      <c r="CVG870" s="206"/>
      <c r="CVH870" s="206"/>
      <c r="CVI870" s="206"/>
      <c r="CVJ870" s="206"/>
      <c r="CVK870" s="206"/>
      <c r="CVL870" s="206"/>
      <c r="CVM870" s="206"/>
      <c r="CVN870" s="206"/>
      <c r="CVO870" s="206"/>
      <c r="CVP870" s="206"/>
      <c r="CVQ870" s="206"/>
      <c r="CVR870" s="206"/>
      <c r="CVS870" s="206"/>
      <c r="CVT870" s="206"/>
      <c r="CVU870" s="206"/>
      <c r="CVV870" s="206"/>
      <c r="CVW870" s="206"/>
      <c r="CVX870" s="206"/>
      <c r="CVY870" s="206"/>
      <c r="CVZ870" s="206"/>
      <c r="CWA870" s="206"/>
      <c r="CWB870" s="206"/>
      <c r="CWC870" s="206"/>
      <c r="CWD870" s="206"/>
      <c r="CWE870" s="206"/>
      <c r="CWF870" s="206"/>
      <c r="CWG870" s="206"/>
      <c r="CWH870" s="206"/>
      <c r="CWI870" s="206"/>
      <c r="CWJ870" s="206"/>
      <c r="CWK870" s="206"/>
      <c r="CWL870" s="206"/>
      <c r="CWM870" s="206"/>
      <c r="CWN870" s="206"/>
      <c r="CWO870" s="206"/>
      <c r="CWP870" s="206"/>
      <c r="CWQ870" s="206"/>
      <c r="CWR870" s="206"/>
      <c r="CWS870" s="206"/>
      <c r="CWT870" s="206"/>
      <c r="CWU870" s="206"/>
      <c r="CWV870" s="206"/>
      <c r="CWW870" s="206"/>
      <c r="CWX870" s="206"/>
      <c r="CWY870" s="206"/>
      <c r="CWZ870" s="206"/>
      <c r="CXA870" s="206"/>
      <c r="CXB870" s="206"/>
      <c r="CXC870" s="206"/>
      <c r="CXD870" s="206"/>
      <c r="CXE870" s="206"/>
      <c r="CXF870" s="206"/>
      <c r="CXG870" s="206"/>
      <c r="CXH870" s="206"/>
      <c r="CXI870" s="206"/>
      <c r="CXJ870" s="206"/>
      <c r="CXK870" s="206"/>
      <c r="CXL870" s="206"/>
      <c r="CXM870" s="206"/>
      <c r="CXN870" s="206"/>
      <c r="CXO870" s="206"/>
      <c r="CXP870" s="206"/>
      <c r="CXQ870" s="206"/>
      <c r="CXR870" s="206"/>
      <c r="CXS870" s="206"/>
      <c r="CXT870" s="206"/>
      <c r="CXU870" s="206"/>
      <c r="CXV870" s="206"/>
      <c r="CXW870" s="206"/>
      <c r="CXX870" s="206"/>
      <c r="CXY870" s="206"/>
      <c r="CXZ870" s="206"/>
      <c r="CYA870" s="206"/>
      <c r="CYB870" s="206"/>
      <c r="CYC870" s="206"/>
      <c r="CYD870" s="206"/>
      <c r="CYE870" s="206"/>
      <c r="CYF870" s="206"/>
      <c r="CYG870" s="206"/>
      <c r="CYH870" s="206"/>
      <c r="CYI870" s="206"/>
      <c r="CYJ870" s="206"/>
      <c r="CYK870" s="206"/>
      <c r="CYL870" s="206"/>
      <c r="CYM870" s="206"/>
      <c r="CYN870" s="206"/>
      <c r="CYO870" s="206"/>
      <c r="CYP870" s="206"/>
      <c r="CYQ870" s="206"/>
      <c r="CYR870" s="206"/>
      <c r="CYS870" s="206"/>
      <c r="CYT870" s="206"/>
      <c r="CYU870" s="206"/>
      <c r="CYV870" s="206"/>
      <c r="CYW870" s="206"/>
      <c r="CYX870" s="206"/>
      <c r="CYY870" s="206"/>
      <c r="CYZ870" s="206"/>
      <c r="CZA870" s="206"/>
      <c r="CZB870" s="206"/>
      <c r="CZC870" s="206"/>
      <c r="CZD870" s="206"/>
      <c r="CZE870" s="206"/>
      <c r="CZF870" s="206"/>
      <c r="CZG870" s="206"/>
      <c r="CZH870" s="206"/>
      <c r="CZI870" s="206"/>
      <c r="CZJ870" s="206"/>
      <c r="CZK870" s="206"/>
      <c r="CZL870" s="206"/>
      <c r="CZM870" s="206"/>
      <c r="CZN870" s="206"/>
      <c r="CZO870" s="206"/>
      <c r="CZP870" s="206"/>
      <c r="CZQ870" s="206"/>
      <c r="CZR870" s="206"/>
      <c r="CZS870" s="206"/>
      <c r="CZT870" s="206"/>
      <c r="CZU870" s="206"/>
      <c r="CZV870" s="206"/>
      <c r="CZW870" s="206"/>
      <c r="CZX870" s="206"/>
      <c r="CZY870" s="206"/>
      <c r="CZZ870" s="206"/>
      <c r="DAA870" s="206"/>
      <c r="DAB870" s="206"/>
      <c r="DAC870" s="206"/>
      <c r="DAD870" s="206"/>
      <c r="DAE870" s="206"/>
      <c r="DAF870" s="206"/>
      <c r="DAG870" s="206"/>
      <c r="DAH870" s="206"/>
      <c r="DAI870" s="206"/>
      <c r="DAJ870" s="206"/>
      <c r="DAK870" s="206"/>
      <c r="DAL870" s="206"/>
      <c r="DAM870" s="206"/>
      <c r="DAN870" s="206"/>
      <c r="DAO870" s="206"/>
      <c r="DAP870" s="206"/>
      <c r="DAQ870" s="206"/>
      <c r="DAR870" s="206"/>
      <c r="DAS870" s="206"/>
      <c r="DAT870" s="206"/>
      <c r="DAU870" s="206"/>
      <c r="DAV870" s="206"/>
      <c r="DAW870" s="206"/>
      <c r="DAX870" s="206"/>
      <c r="DAY870" s="206"/>
      <c r="DAZ870" s="206"/>
      <c r="DBA870" s="206"/>
      <c r="DBB870" s="206"/>
      <c r="DBC870" s="206"/>
      <c r="DBD870" s="206"/>
      <c r="DBE870" s="206"/>
      <c r="DBF870" s="206"/>
      <c r="DBG870" s="206"/>
      <c r="DBH870" s="206"/>
      <c r="DBI870" s="206"/>
      <c r="DBJ870" s="206"/>
      <c r="DBK870" s="206"/>
      <c r="DBL870" s="206"/>
      <c r="DBM870" s="206"/>
      <c r="DBN870" s="206"/>
      <c r="DBO870" s="206"/>
      <c r="DBP870" s="206"/>
      <c r="DBQ870" s="206"/>
      <c r="DBR870" s="206"/>
      <c r="DBS870" s="206"/>
      <c r="DBT870" s="206"/>
      <c r="DBU870" s="206"/>
      <c r="DBV870" s="206"/>
      <c r="DBW870" s="206"/>
      <c r="DBX870" s="206"/>
      <c r="DBY870" s="206"/>
      <c r="DBZ870" s="206"/>
      <c r="DCA870" s="206"/>
      <c r="DCB870" s="206"/>
      <c r="DCC870" s="206"/>
      <c r="DCD870" s="206"/>
      <c r="DCE870" s="206"/>
      <c r="DCF870" s="206"/>
      <c r="DCG870" s="206"/>
      <c r="DCH870" s="206"/>
      <c r="DCI870" s="206"/>
      <c r="DCJ870" s="206"/>
      <c r="DCK870" s="206"/>
      <c r="DCL870" s="206"/>
      <c r="DCM870" s="206"/>
      <c r="DCN870" s="206"/>
      <c r="DCO870" s="206"/>
      <c r="DCP870" s="206"/>
      <c r="DCQ870" s="206"/>
      <c r="DCR870" s="206"/>
      <c r="DCS870" s="206"/>
      <c r="DCT870" s="206"/>
      <c r="DCU870" s="206"/>
      <c r="DCV870" s="206"/>
      <c r="DCW870" s="206"/>
      <c r="DCX870" s="206"/>
      <c r="DCY870" s="206"/>
      <c r="DCZ870" s="206"/>
      <c r="DDA870" s="206"/>
      <c r="DDB870" s="206"/>
      <c r="DDC870" s="206"/>
      <c r="DDD870" s="206"/>
      <c r="DDE870" s="206"/>
      <c r="DDF870" s="206"/>
      <c r="DDG870" s="206"/>
      <c r="DDH870" s="206"/>
      <c r="DDI870" s="206"/>
      <c r="DDJ870" s="206"/>
      <c r="DDK870" s="206"/>
      <c r="DDL870" s="206"/>
      <c r="DDM870" s="206"/>
      <c r="DDN870" s="206"/>
      <c r="DDO870" s="206"/>
      <c r="DDP870" s="206"/>
      <c r="DDQ870" s="206"/>
      <c r="DDR870" s="206"/>
      <c r="DDS870" s="206"/>
      <c r="DDT870" s="206"/>
      <c r="DDU870" s="206"/>
      <c r="DDV870" s="206"/>
      <c r="DDW870" s="206"/>
      <c r="DDX870" s="206"/>
      <c r="DDY870" s="206"/>
      <c r="DDZ870" s="206"/>
      <c r="DEA870" s="206"/>
      <c r="DEB870" s="206"/>
      <c r="DEC870" s="206"/>
      <c r="DED870" s="206"/>
      <c r="DEE870" s="206"/>
      <c r="DEF870" s="206"/>
      <c r="DEG870" s="206"/>
      <c r="DEH870" s="206"/>
      <c r="DEI870" s="206"/>
      <c r="DEJ870" s="206"/>
      <c r="DEK870" s="206"/>
      <c r="DEL870" s="206"/>
      <c r="DEM870" s="206"/>
      <c r="DEN870" s="206"/>
      <c r="DEO870" s="206"/>
      <c r="DEP870" s="206"/>
      <c r="DEQ870" s="206"/>
      <c r="DER870" s="206"/>
      <c r="DES870" s="206"/>
      <c r="DET870" s="206"/>
      <c r="DEU870" s="206"/>
      <c r="DEV870" s="206"/>
      <c r="DEW870" s="206"/>
      <c r="DEX870" s="206"/>
      <c r="DEY870" s="206"/>
      <c r="DEZ870" s="206"/>
      <c r="DFA870" s="206"/>
      <c r="DFB870" s="206"/>
      <c r="DFC870" s="206"/>
      <c r="DFD870" s="206"/>
      <c r="DFE870" s="206"/>
      <c r="DFF870" s="206"/>
      <c r="DFG870" s="206"/>
      <c r="DFH870" s="206"/>
      <c r="DFI870" s="206"/>
      <c r="DFJ870" s="206"/>
      <c r="DFK870" s="206"/>
      <c r="DFL870" s="206"/>
      <c r="DFM870" s="206"/>
      <c r="DFN870" s="206"/>
      <c r="DFO870" s="206"/>
      <c r="DFP870" s="206"/>
      <c r="DFQ870" s="206"/>
      <c r="DFR870" s="206"/>
      <c r="DFS870" s="206"/>
      <c r="DFT870" s="206"/>
      <c r="DFU870" s="206"/>
      <c r="DFV870" s="206"/>
      <c r="DFW870" s="206"/>
      <c r="DFX870" s="206"/>
      <c r="DFY870" s="206"/>
      <c r="DFZ870" s="206"/>
      <c r="DGA870" s="206"/>
      <c r="DGB870" s="206"/>
      <c r="DGC870" s="206"/>
      <c r="DGD870" s="206"/>
      <c r="DGE870" s="206"/>
      <c r="DGF870" s="206"/>
      <c r="DGG870" s="206"/>
      <c r="DGH870" s="206"/>
      <c r="DGI870" s="206"/>
      <c r="DGJ870" s="206"/>
      <c r="DGK870" s="206"/>
      <c r="DGL870" s="206"/>
      <c r="DGM870" s="206"/>
      <c r="DGN870" s="206"/>
      <c r="DGO870" s="206"/>
      <c r="DGP870" s="206"/>
      <c r="DGQ870" s="206"/>
      <c r="DGR870" s="206"/>
      <c r="DGS870" s="206"/>
      <c r="DGT870" s="206"/>
      <c r="DGU870" s="206"/>
      <c r="DGV870" s="206"/>
      <c r="DGW870" s="206"/>
      <c r="DGX870" s="206"/>
      <c r="DGY870" s="206"/>
      <c r="DGZ870" s="206"/>
      <c r="DHA870" s="206"/>
      <c r="DHB870" s="206"/>
      <c r="DHC870" s="206"/>
      <c r="DHD870" s="206"/>
      <c r="DHE870" s="206"/>
      <c r="DHF870" s="206"/>
      <c r="DHG870" s="206"/>
      <c r="DHH870" s="206"/>
      <c r="DHI870" s="206"/>
      <c r="DHJ870" s="206"/>
      <c r="DHK870" s="206"/>
      <c r="DHL870" s="206"/>
      <c r="DHM870" s="206"/>
      <c r="DHN870" s="206"/>
      <c r="DHO870" s="206"/>
      <c r="DHP870" s="206"/>
      <c r="DHQ870" s="206"/>
      <c r="DHR870" s="206"/>
      <c r="DHS870" s="206"/>
      <c r="DHT870" s="206"/>
      <c r="DHU870" s="206"/>
      <c r="DHV870" s="206"/>
      <c r="DHW870" s="206"/>
      <c r="DHX870" s="206"/>
      <c r="DHY870" s="206"/>
      <c r="DHZ870" s="206"/>
      <c r="DIA870" s="206"/>
      <c r="DIB870" s="206"/>
      <c r="DIC870" s="206"/>
      <c r="DID870" s="206"/>
      <c r="DIE870" s="206"/>
      <c r="DIF870" s="206"/>
      <c r="DIG870" s="206"/>
      <c r="DIH870" s="206"/>
      <c r="DII870" s="206"/>
      <c r="DIJ870" s="206"/>
      <c r="DIK870" s="206"/>
      <c r="DIL870" s="206"/>
      <c r="DIM870" s="206"/>
      <c r="DIN870" s="206"/>
      <c r="DIO870" s="206"/>
      <c r="DIP870" s="206"/>
      <c r="DIQ870" s="206"/>
      <c r="DIR870" s="206"/>
      <c r="DIS870" s="206"/>
      <c r="DIT870" s="206"/>
      <c r="DIU870" s="206"/>
      <c r="DIV870" s="206"/>
      <c r="DIW870" s="206"/>
      <c r="DIX870" s="206"/>
      <c r="DIY870" s="206"/>
      <c r="DIZ870" s="206"/>
      <c r="DJA870" s="206"/>
      <c r="DJB870" s="206"/>
      <c r="DJC870" s="206"/>
      <c r="DJD870" s="206"/>
      <c r="DJE870" s="206"/>
      <c r="DJF870" s="206"/>
      <c r="DJG870" s="206"/>
      <c r="DJH870" s="206"/>
      <c r="DJI870" s="206"/>
      <c r="DJJ870" s="206"/>
      <c r="DJK870" s="206"/>
      <c r="DJL870" s="206"/>
      <c r="DJM870" s="206"/>
      <c r="DJN870" s="206"/>
      <c r="DJO870" s="206"/>
      <c r="DJP870" s="206"/>
      <c r="DJQ870" s="206"/>
      <c r="DJR870" s="206"/>
      <c r="DJS870" s="206"/>
      <c r="DJT870" s="206"/>
      <c r="DJU870" s="206"/>
      <c r="DJV870" s="206"/>
      <c r="DJW870" s="206"/>
      <c r="DJX870" s="206"/>
      <c r="DJY870" s="206"/>
      <c r="DJZ870" s="206"/>
      <c r="DKA870" s="206"/>
      <c r="DKB870" s="206"/>
      <c r="DKC870" s="206"/>
      <c r="DKD870" s="206"/>
      <c r="DKE870" s="206"/>
      <c r="DKF870" s="206"/>
      <c r="DKG870" s="206"/>
      <c r="DKH870" s="206"/>
      <c r="DKI870" s="206"/>
      <c r="DKJ870" s="206"/>
      <c r="DKK870" s="206"/>
      <c r="DKL870" s="206"/>
      <c r="DKM870" s="206"/>
      <c r="DKN870" s="206"/>
      <c r="DKO870" s="206"/>
      <c r="DKP870" s="206"/>
      <c r="DKQ870" s="206"/>
      <c r="DKR870" s="206"/>
      <c r="DKS870" s="206"/>
      <c r="DKT870" s="206"/>
      <c r="DKU870" s="206"/>
      <c r="DKV870" s="206"/>
      <c r="DKW870" s="206"/>
      <c r="DKX870" s="206"/>
      <c r="DKY870" s="206"/>
      <c r="DKZ870" s="206"/>
      <c r="DLA870" s="206"/>
      <c r="DLB870" s="206"/>
      <c r="DLC870" s="206"/>
      <c r="DLD870" s="206"/>
      <c r="DLE870" s="206"/>
      <c r="DLF870" s="206"/>
      <c r="DLG870" s="206"/>
      <c r="DLH870" s="206"/>
      <c r="DLI870" s="206"/>
      <c r="DLJ870" s="206"/>
      <c r="DLK870" s="206"/>
      <c r="DLL870" s="206"/>
      <c r="DLM870" s="206"/>
      <c r="DLN870" s="206"/>
      <c r="DLO870" s="206"/>
      <c r="DLP870" s="206"/>
      <c r="DLQ870" s="206"/>
      <c r="DLR870" s="206"/>
      <c r="DLS870" s="206"/>
      <c r="DLT870" s="206"/>
      <c r="DLU870" s="206"/>
      <c r="DLV870" s="206"/>
      <c r="DLW870" s="206"/>
      <c r="DLX870" s="206"/>
      <c r="DLY870" s="206"/>
      <c r="DLZ870" s="206"/>
      <c r="DMA870" s="206"/>
      <c r="DMB870" s="206"/>
      <c r="DMC870" s="206"/>
      <c r="DMD870" s="206"/>
      <c r="DME870" s="206"/>
      <c r="DMF870" s="206"/>
      <c r="DMG870" s="206"/>
      <c r="DMH870" s="206"/>
      <c r="DMI870" s="206"/>
      <c r="DMJ870" s="206"/>
      <c r="DMK870" s="206"/>
      <c r="DML870" s="206"/>
      <c r="DMM870" s="206"/>
      <c r="DMN870" s="206"/>
      <c r="DMO870" s="206"/>
      <c r="DMP870" s="206"/>
      <c r="DMQ870" s="206"/>
      <c r="DMR870" s="206"/>
      <c r="DMS870" s="206"/>
      <c r="DMT870" s="206"/>
      <c r="DMU870" s="206"/>
      <c r="DMV870" s="206"/>
      <c r="DMW870" s="206"/>
      <c r="DMX870" s="206"/>
      <c r="DMY870" s="206"/>
      <c r="DMZ870" s="206"/>
      <c r="DNA870" s="206"/>
      <c r="DNB870" s="206"/>
      <c r="DNC870" s="206"/>
      <c r="DND870" s="206"/>
      <c r="DNE870" s="206"/>
      <c r="DNF870" s="206"/>
      <c r="DNG870" s="206"/>
      <c r="DNH870" s="206"/>
      <c r="DNI870" s="206"/>
      <c r="DNJ870" s="206"/>
      <c r="DNK870" s="206"/>
      <c r="DNL870" s="206"/>
      <c r="DNM870" s="206"/>
      <c r="DNN870" s="206"/>
      <c r="DNO870" s="206"/>
      <c r="DNP870" s="206"/>
      <c r="DNQ870" s="206"/>
      <c r="DNR870" s="206"/>
      <c r="DNS870" s="206"/>
      <c r="DNT870" s="206"/>
      <c r="DNU870" s="206"/>
      <c r="DNV870" s="206"/>
      <c r="DNW870" s="206"/>
      <c r="DNX870" s="206"/>
      <c r="DNY870" s="206"/>
      <c r="DNZ870" s="206"/>
      <c r="DOA870" s="206"/>
      <c r="DOB870" s="206"/>
      <c r="DOC870" s="206"/>
      <c r="DOD870" s="206"/>
      <c r="DOE870" s="206"/>
      <c r="DOF870" s="206"/>
      <c r="DOG870" s="206"/>
      <c r="DOH870" s="206"/>
      <c r="DOI870" s="206"/>
      <c r="DOJ870" s="206"/>
      <c r="DOK870" s="206"/>
      <c r="DOL870" s="206"/>
      <c r="DOM870" s="206"/>
      <c r="DON870" s="206"/>
      <c r="DOO870" s="206"/>
      <c r="DOP870" s="206"/>
      <c r="DOQ870" s="206"/>
      <c r="DOR870" s="206"/>
      <c r="DOS870" s="206"/>
      <c r="DOT870" s="206"/>
      <c r="DOU870" s="206"/>
      <c r="DOV870" s="206"/>
      <c r="DOW870" s="206"/>
      <c r="DOX870" s="206"/>
      <c r="DOY870" s="206"/>
      <c r="DOZ870" s="206"/>
      <c r="DPA870" s="206"/>
      <c r="DPB870" s="206"/>
      <c r="DPC870" s="206"/>
      <c r="DPD870" s="206"/>
      <c r="DPE870" s="206"/>
      <c r="DPF870" s="206"/>
      <c r="DPG870" s="206"/>
      <c r="DPH870" s="206"/>
      <c r="DPI870" s="206"/>
      <c r="DPJ870" s="206"/>
      <c r="DPK870" s="206"/>
      <c r="DPL870" s="206"/>
      <c r="DPM870" s="206"/>
      <c r="DPN870" s="206"/>
      <c r="DPO870" s="206"/>
      <c r="DPP870" s="206"/>
      <c r="DPQ870" s="206"/>
      <c r="DPR870" s="206"/>
      <c r="DPS870" s="206"/>
      <c r="DPT870" s="206"/>
      <c r="DPU870" s="206"/>
      <c r="DPV870" s="206"/>
      <c r="DPW870" s="206"/>
      <c r="DPX870" s="206"/>
      <c r="DPY870" s="206"/>
      <c r="DPZ870" s="206"/>
      <c r="DQA870" s="206"/>
      <c r="DQB870" s="206"/>
      <c r="DQC870" s="206"/>
      <c r="DQD870" s="206"/>
      <c r="DQE870" s="206"/>
      <c r="DQF870" s="206"/>
      <c r="DQG870" s="206"/>
      <c r="DQH870" s="206"/>
      <c r="DQI870" s="206"/>
      <c r="DQJ870" s="206"/>
      <c r="DQK870" s="206"/>
      <c r="DQL870" s="206"/>
      <c r="DQM870" s="206"/>
      <c r="DQN870" s="206"/>
      <c r="DQO870" s="206"/>
      <c r="DQP870" s="206"/>
      <c r="DQQ870" s="206"/>
      <c r="DQR870" s="206"/>
      <c r="DQS870" s="206"/>
      <c r="DQT870" s="206"/>
      <c r="DQU870" s="206"/>
      <c r="DQV870" s="206"/>
      <c r="DQW870" s="206"/>
      <c r="DQX870" s="206"/>
      <c r="DQY870" s="206"/>
      <c r="DQZ870" s="206"/>
      <c r="DRA870" s="206"/>
      <c r="DRB870" s="206"/>
      <c r="DRC870" s="206"/>
      <c r="DRD870" s="206"/>
      <c r="DRE870" s="206"/>
      <c r="DRF870" s="206"/>
      <c r="DRG870" s="206"/>
      <c r="DRH870" s="206"/>
      <c r="DRI870" s="206"/>
      <c r="DRJ870" s="206"/>
      <c r="DRK870" s="206"/>
      <c r="DRL870" s="206"/>
      <c r="DRM870" s="206"/>
      <c r="DRN870" s="206"/>
      <c r="DRO870" s="206"/>
      <c r="DRP870" s="206"/>
      <c r="DRQ870" s="206"/>
      <c r="DRR870" s="206"/>
      <c r="DRS870" s="206"/>
      <c r="DRT870" s="206"/>
      <c r="DRU870" s="206"/>
      <c r="DRV870" s="206"/>
      <c r="DRW870" s="206"/>
      <c r="DRX870" s="206"/>
      <c r="DRY870" s="206"/>
      <c r="DRZ870" s="206"/>
      <c r="DSA870" s="206"/>
      <c r="DSB870" s="206"/>
      <c r="DSC870" s="206"/>
      <c r="DSD870" s="206"/>
      <c r="DSE870" s="206"/>
      <c r="DSF870" s="206"/>
      <c r="DSG870" s="206"/>
      <c r="DSH870" s="206"/>
      <c r="DSI870" s="206"/>
      <c r="DSJ870" s="206"/>
      <c r="DSK870" s="206"/>
      <c r="DSL870" s="206"/>
      <c r="DSM870" s="206"/>
      <c r="DSN870" s="206"/>
      <c r="DSO870" s="206"/>
      <c r="DSP870" s="206"/>
      <c r="DSQ870" s="206"/>
      <c r="DSR870" s="206"/>
      <c r="DSS870" s="206"/>
      <c r="DST870" s="206"/>
      <c r="DSU870" s="206"/>
      <c r="DSV870" s="206"/>
      <c r="DSW870" s="206"/>
      <c r="DSX870" s="206"/>
      <c r="DSY870" s="206"/>
      <c r="DSZ870" s="206"/>
      <c r="DTA870" s="206"/>
      <c r="DTB870" s="206"/>
      <c r="DTC870" s="206"/>
      <c r="DTD870" s="206"/>
      <c r="DTE870" s="206"/>
      <c r="DTF870" s="206"/>
      <c r="DTG870" s="206"/>
      <c r="DTH870" s="206"/>
      <c r="DTI870" s="206"/>
      <c r="DTJ870" s="206"/>
      <c r="DTK870" s="206"/>
      <c r="DTL870" s="206"/>
      <c r="DTM870" s="206"/>
      <c r="DTN870" s="206"/>
      <c r="DTO870" s="206"/>
      <c r="DTP870" s="206"/>
      <c r="DTQ870" s="206"/>
      <c r="DTR870" s="206"/>
      <c r="DTS870" s="206"/>
      <c r="DTT870" s="206"/>
      <c r="DTU870" s="206"/>
      <c r="DTV870" s="206"/>
      <c r="DTW870" s="206"/>
      <c r="DTX870" s="206"/>
      <c r="DTY870" s="206"/>
      <c r="DTZ870" s="206"/>
      <c r="DUA870" s="206"/>
      <c r="DUB870" s="206"/>
      <c r="DUC870" s="206"/>
      <c r="DUD870" s="206"/>
      <c r="DUE870" s="206"/>
      <c r="DUF870" s="206"/>
      <c r="DUG870" s="206"/>
      <c r="DUH870" s="206"/>
      <c r="DUI870" s="206"/>
      <c r="DUJ870" s="206"/>
      <c r="DUK870" s="206"/>
      <c r="DUL870" s="206"/>
      <c r="DUM870" s="206"/>
      <c r="DUN870" s="206"/>
      <c r="DUO870" s="206"/>
      <c r="DUP870" s="206"/>
      <c r="DUQ870" s="206"/>
      <c r="DUR870" s="206"/>
      <c r="DUS870" s="206"/>
      <c r="DUT870" s="206"/>
      <c r="DUU870" s="206"/>
      <c r="DUV870" s="206"/>
      <c r="DUW870" s="206"/>
      <c r="DUX870" s="206"/>
      <c r="DUY870" s="206"/>
      <c r="DUZ870" s="206"/>
      <c r="DVA870" s="206"/>
      <c r="DVB870" s="206"/>
      <c r="DVC870" s="206"/>
      <c r="DVD870" s="206"/>
      <c r="DVE870" s="206"/>
      <c r="DVF870" s="206"/>
      <c r="DVG870" s="206"/>
      <c r="DVH870" s="206"/>
      <c r="DVI870" s="206"/>
      <c r="DVJ870" s="206"/>
      <c r="DVK870" s="206"/>
      <c r="DVL870" s="206"/>
      <c r="DVM870" s="206"/>
      <c r="DVN870" s="206"/>
      <c r="DVO870" s="206"/>
      <c r="DVP870" s="206"/>
      <c r="DVQ870" s="206"/>
      <c r="DVR870" s="206"/>
      <c r="DVS870" s="206"/>
      <c r="DVT870" s="206"/>
      <c r="DVU870" s="206"/>
      <c r="DVV870" s="206"/>
      <c r="DVW870" s="206"/>
      <c r="DVX870" s="206"/>
      <c r="DVY870" s="206"/>
      <c r="DVZ870" s="206"/>
      <c r="DWA870" s="206"/>
      <c r="DWB870" s="206"/>
      <c r="DWC870" s="206"/>
      <c r="DWD870" s="206"/>
      <c r="DWE870" s="206"/>
      <c r="DWF870" s="206"/>
      <c r="DWG870" s="206"/>
      <c r="DWH870" s="206"/>
      <c r="DWI870" s="206"/>
      <c r="DWJ870" s="206"/>
      <c r="DWK870" s="206"/>
      <c r="DWL870" s="206"/>
      <c r="DWM870" s="206"/>
      <c r="DWN870" s="206"/>
      <c r="DWO870" s="206"/>
      <c r="DWP870" s="206"/>
      <c r="DWQ870" s="206"/>
      <c r="DWR870" s="206"/>
      <c r="DWS870" s="206"/>
      <c r="DWT870" s="206"/>
      <c r="DWU870" s="206"/>
      <c r="DWV870" s="206"/>
      <c r="DWW870" s="206"/>
      <c r="DWX870" s="206"/>
      <c r="DWY870" s="206"/>
      <c r="DWZ870" s="206"/>
      <c r="DXA870" s="206"/>
      <c r="DXB870" s="206"/>
      <c r="DXC870" s="206"/>
      <c r="DXD870" s="206"/>
      <c r="DXE870" s="206"/>
      <c r="DXF870" s="206"/>
      <c r="DXG870" s="206"/>
      <c r="DXH870" s="206"/>
      <c r="DXI870" s="206"/>
      <c r="DXJ870" s="206"/>
      <c r="DXK870" s="206"/>
      <c r="DXL870" s="206"/>
      <c r="DXM870" s="206"/>
      <c r="DXN870" s="206"/>
      <c r="DXO870" s="206"/>
      <c r="DXP870" s="206"/>
      <c r="DXQ870" s="206"/>
      <c r="DXR870" s="206"/>
      <c r="DXS870" s="206"/>
      <c r="DXT870" s="206"/>
      <c r="DXU870" s="206"/>
      <c r="DXV870" s="206"/>
      <c r="DXW870" s="206"/>
      <c r="DXX870" s="206"/>
      <c r="DXY870" s="206"/>
      <c r="DXZ870" s="206"/>
      <c r="DYA870" s="206"/>
      <c r="DYB870" s="206"/>
      <c r="DYC870" s="206"/>
      <c r="DYD870" s="206"/>
      <c r="DYE870" s="206"/>
      <c r="DYF870" s="206"/>
      <c r="DYG870" s="206"/>
      <c r="DYH870" s="206"/>
      <c r="DYI870" s="206"/>
      <c r="DYJ870" s="206"/>
      <c r="DYK870" s="206"/>
      <c r="DYL870" s="206"/>
      <c r="DYM870" s="206"/>
      <c r="DYN870" s="206"/>
      <c r="DYO870" s="206"/>
      <c r="DYP870" s="206"/>
      <c r="DYQ870" s="206"/>
      <c r="DYR870" s="206"/>
      <c r="DYS870" s="206"/>
      <c r="DYT870" s="206"/>
      <c r="DYU870" s="206"/>
      <c r="DYV870" s="206"/>
      <c r="DYW870" s="206"/>
      <c r="DYX870" s="206"/>
      <c r="DYY870" s="206"/>
      <c r="DYZ870" s="206"/>
      <c r="DZA870" s="206"/>
      <c r="DZB870" s="206"/>
      <c r="DZC870" s="206"/>
      <c r="DZD870" s="206"/>
      <c r="DZE870" s="206"/>
      <c r="DZF870" s="206"/>
      <c r="DZG870" s="206"/>
      <c r="DZH870" s="206"/>
      <c r="DZI870" s="206"/>
      <c r="DZJ870" s="206"/>
      <c r="DZK870" s="206"/>
      <c r="DZL870" s="206"/>
      <c r="DZM870" s="206"/>
      <c r="DZN870" s="206"/>
      <c r="DZO870" s="206"/>
      <c r="DZP870" s="206"/>
      <c r="DZQ870" s="206"/>
      <c r="DZR870" s="206"/>
      <c r="DZS870" s="206"/>
      <c r="DZT870" s="206"/>
      <c r="DZU870" s="206"/>
      <c r="DZV870" s="206"/>
      <c r="DZW870" s="206"/>
      <c r="DZX870" s="206"/>
      <c r="DZY870" s="206"/>
      <c r="DZZ870" s="206"/>
      <c r="EAA870" s="206"/>
      <c r="EAB870" s="206"/>
      <c r="EAC870" s="206"/>
      <c r="EAD870" s="206"/>
      <c r="EAE870" s="206"/>
      <c r="EAF870" s="206"/>
      <c r="EAG870" s="206"/>
      <c r="EAH870" s="206"/>
      <c r="EAI870" s="206"/>
      <c r="EAJ870" s="206"/>
      <c r="EAK870" s="206"/>
      <c r="EAL870" s="206"/>
      <c r="EAM870" s="206"/>
      <c r="EAN870" s="206"/>
      <c r="EAO870" s="206"/>
      <c r="EAP870" s="206"/>
      <c r="EAQ870" s="206"/>
      <c r="EAR870" s="206"/>
      <c r="EAS870" s="206"/>
      <c r="EAT870" s="206"/>
      <c r="EAU870" s="206"/>
      <c r="EAV870" s="206"/>
      <c r="EAW870" s="206"/>
      <c r="EAX870" s="206"/>
      <c r="EAY870" s="206"/>
      <c r="EAZ870" s="206"/>
      <c r="EBA870" s="206"/>
      <c r="EBB870" s="206"/>
      <c r="EBC870" s="206"/>
      <c r="EBD870" s="206"/>
      <c r="EBE870" s="206"/>
      <c r="EBF870" s="206"/>
      <c r="EBG870" s="206"/>
      <c r="EBH870" s="206"/>
      <c r="EBI870" s="206"/>
      <c r="EBJ870" s="206"/>
      <c r="EBK870" s="206"/>
      <c r="EBL870" s="206"/>
      <c r="EBM870" s="206"/>
      <c r="EBN870" s="206"/>
      <c r="EBO870" s="206"/>
      <c r="EBP870" s="206"/>
      <c r="EBQ870" s="206"/>
      <c r="EBR870" s="206"/>
      <c r="EBS870" s="206"/>
      <c r="EBT870" s="206"/>
      <c r="EBU870" s="206"/>
      <c r="EBV870" s="206"/>
      <c r="EBW870" s="206"/>
      <c r="EBX870" s="206"/>
      <c r="EBY870" s="206"/>
      <c r="EBZ870" s="206"/>
      <c r="ECA870" s="206"/>
      <c r="ECB870" s="206"/>
      <c r="ECC870" s="206"/>
      <c r="ECD870" s="206"/>
      <c r="ECE870" s="206"/>
      <c r="ECF870" s="206"/>
      <c r="ECG870" s="206"/>
      <c r="ECH870" s="206"/>
      <c r="ECI870" s="206"/>
      <c r="ECJ870" s="206"/>
      <c r="ECK870" s="206"/>
      <c r="ECL870" s="206"/>
      <c r="ECM870" s="206"/>
      <c r="ECN870" s="206"/>
      <c r="ECO870" s="206"/>
      <c r="ECP870" s="206"/>
      <c r="ECQ870" s="206"/>
      <c r="ECR870" s="206"/>
      <c r="ECS870" s="206"/>
      <c r="ECT870" s="206"/>
      <c r="ECU870" s="206"/>
      <c r="ECV870" s="206"/>
      <c r="ECW870" s="206"/>
      <c r="ECX870" s="206"/>
      <c r="ECY870" s="206"/>
      <c r="ECZ870" s="206"/>
      <c r="EDA870" s="206"/>
      <c r="EDB870" s="206"/>
      <c r="EDC870" s="206"/>
      <c r="EDD870" s="206"/>
      <c r="EDE870" s="206"/>
      <c r="EDF870" s="206"/>
      <c r="EDG870" s="206"/>
      <c r="EDH870" s="206"/>
      <c r="EDI870" s="206"/>
      <c r="EDJ870" s="206"/>
      <c r="EDK870" s="206"/>
      <c r="EDL870" s="206"/>
      <c r="EDM870" s="206"/>
      <c r="EDN870" s="206"/>
      <c r="EDO870" s="206"/>
      <c r="EDP870" s="206"/>
      <c r="EDQ870" s="206"/>
      <c r="EDR870" s="206"/>
      <c r="EDS870" s="206"/>
      <c r="EDT870" s="206"/>
      <c r="EDU870" s="206"/>
      <c r="EDV870" s="206"/>
      <c r="EDW870" s="206"/>
      <c r="EDX870" s="206"/>
      <c r="EDY870" s="206"/>
      <c r="EDZ870" s="206"/>
      <c r="EEA870" s="206"/>
      <c r="EEB870" s="206"/>
      <c r="EEC870" s="206"/>
      <c r="EED870" s="206"/>
      <c r="EEE870" s="206"/>
      <c r="EEF870" s="206"/>
      <c r="EEG870" s="206"/>
      <c r="EEH870" s="206"/>
      <c r="EEI870" s="206"/>
      <c r="EEJ870" s="206"/>
      <c r="EEK870" s="206"/>
      <c r="EEL870" s="206"/>
      <c r="EEM870" s="206"/>
      <c r="EEN870" s="206"/>
      <c r="EEO870" s="206"/>
      <c r="EEP870" s="206"/>
      <c r="EEQ870" s="206"/>
      <c r="EER870" s="206"/>
      <c r="EES870" s="206"/>
      <c r="EET870" s="206"/>
      <c r="EEU870" s="206"/>
      <c r="EEV870" s="206"/>
      <c r="EEW870" s="206"/>
      <c r="EEX870" s="206"/>
      <c r="EEY870" s="206"/>
      <c r="EEZ870" s="206"/>
      <c r="EFA870" s="206"/>
      <c r="EFB870" s="206"/>
      <c r="EFC870" s="206"/>
      <c r="EFD870" s="206"/>
      <c r="EFE870" s="206"/>
      <c r="EFF870" s="206"/>
      <c r="EFG870" s="206"/>
      <c r="EFH870" s="206"/>
      <c r="EFI870" s="206"/>
      <c r="EFJ870" s="206"/>
      <c r="EFK870" s="206"/>
      <c r="EFL870" s="206"/>
      <c r="EFM870" s="206"/>
      <c r="EFN870" s="206"/>
      <c r="EFO870" s="206"/>
      <c r="EFP870" s="206"/>
      <c r="EFQ870" s="206"/>
      <c r="EFR870" s="206"/>
      <c r="EFS870" s="206"/>
      <c r="EFT870" s="206"/>
      <c r="EFU870" s="206"/>
      <c r="EFV870" s="206"/>
      <c r="EFW870" s="206"/>
      <c r="EFX870" s="206"/>
      <c r="EFY870" s="206"/>
      <c r="EFZ870" s="206"/>
      <c r="EGA870" s="206"/>
      <c r="EGB870" s="206"/>
      <c r="EGC870" s="206"/>
      <c r="EGD870" s="206"/>
      <c r="EGE870" s="206"/>
      <c r="EGF870" s="206"/>
      <c r="EGG870" s="206"/>
      <c r="EGH870" s="206"/>
      <c r="EGI870" s="206"/>
      <c r="EGJ870" s="206"/>
      <c r="EGK870" s="206"/>
      <c r="EGL870" s="206"/>
      <c r="EGM870" s="206"/>
      <c r="EGN870" s="206"/>
      <c r="EGO870" s="206"/>
      <c r="EGP870" s="206"/>
      <c r="EGQ870" s="206"/>
      <c r="EGR870" s="206"/>
      <c r="EGS870" s="206"/>
      <c r="EGT870" s="206"/>
      <c r="EGU870" s="206"/>
      <c r="EGV870" s="206"/>
      <c r="EGW870" s="206"/>
      <c r="EGX870" s="206"/>
      <c r="EGY870" s="206"/>
      <c r="EGZ870" s="206"/>
      <c r="EHA870" s="206"/>
      <c r="EHB870" s="206"/>
      <c r="EHC870" s="206"/>
      <c r="EHD870" s="206"/>
      <c r="EHE870" s="206"/>
      <c r="EHF870" s="206"/>
      <c r="EHG870" s="206"/>
      <c r="EHH870" s="206"/>
      <c r="EHI870" s="206"/>
      <c r="EHJ870" s="206"/>
      <c r="EHK870" s="206"/>
      <c r="EHL870" s="206"/>
      <c r="EHM870" s="206"/>
      <c r="EHN870" s="206"/>
      <c r="EHO870" s="206"/>
      <c r="EHP870" s="206"/>
      <c r="EHQ870" s="206"/>
      <c r="EHR870" s="206"/>
      <c r="EHS870" s="206"/>
      <c r="EHT870" s="206"/>
      <c r="EHU870" s="206"/>
      <c r="EHV870" s="206"/>
      <c r="EHW870" s="206"/>
      <c r="EHX870" s="206"/>
      <c r="EHY870" s="206"/>
      <c r="EHZ870" s="206"/>
      <c r="EIA870" s="206"/>
      <c r="EIB870" s="206"/>
      <c r="EIC870" s="206"/>
      <c r="EID870" s="206"/>
      <c r="EIE870" s="206"/>
      <c r="EIF870" s="206"/>
      <c r="EIG870" s="206"/>
      <c r="EIH870" s="206"/>
      <c r="EII870" s="206"/>
      <c r="EIJ870" s="206"/>
      <c r="EIK870" s="206"/>
      <c r="EIL870" s="206"/>
      <c r="EIM870" s="206"/>
      <c r="EIN870" s="206"/>
      <c r="EIO870" s="206"/>
      <c r="EIP870" s="206"/>
      <c r="EIQ870" s="206"/>
      <c r="EIR870" s="206"/>
      <c r="EIS870" s="206"/>
      <c r="EIT870" s="206"/>
      <c r="EIU870" s="206"/>
      <c r="EIV870" s="206"/>
      <c r="EIW870" s="206"/>
      <c r="EIX870" s="206"/>
      <c r="EIY870" s="206"/>
      <c r="EIZ870" s="206"/>
      <c r="EJA870" s="206"/>
      <c r="EJB870" s="206"/>
      <c r="EJC870" s="206"/>
      <c r="EJD870" s="206"/>
      <c r="EJE870" s="206"/>
      <c r="EJF870" s="206"/>
      <c r="EJG870" s="206"/>
      <c r="EJH870" s="206"/>
      <c r="EJI870" s="206"/>
      <c r="EJJ870" s="206"/>
      <c r="EJK870" s="206"/>
      <c r="EJL870" s="206"/>
      <c r="EJM870" s="206"/>
      <c r="EJN870" s="206"/>
      <c r="EJO870" s="206"/>
      <c r="EJP870" s="206"/>
      <c r="EJQ870" s="206"/>
      <c r="EJR870" s="206"/>
      <c r="EJS870" s="206"/>
      <c r="EJT870" s="206"/>
      <c r="EJU870" s="206"/>
      <c r="EJV870" s="206"/>
      <c r="EJW870" s="206"/>
      <c r="EJX870" s="206"/>
      <c r="EJY870" s="206"/>
      <c r="EJZ870" s="206"/>
      <c r="EKA870" s="206"/>
      <c r="EKB870" s="206"/>
      <c r="EKC870" s="206"/>
      <c r="EKD870" s="206"/>
      <c r="EKE870" s="206"/>
      <c r="EKF870" s="206"/>
      <c r="EKG870" s="206"/>
      <c r="EKH870" s="206"/>
      <c r="EKI870" s="206"/>
      <c r="EKJ870" s="206"/>
      <c r="EKK870" s="206"/>
      <c r="EKL870" s="206"/>
      <c r="EKM870" s="206"/>
      <c r="EKN870" s="206"/>
      <c r="EKO870" s="206"/>
      <c r="EKP870" s="206"/>
      <c r="EKQ870" s="206"/>
      <c r="EKR870" s="206"/>
      <c r="EKS870" s="206"/>
      <c r="EKT870" s="206"/>
      <c r="EKU870" s="206"/>
      <c r="EKV870" s="206"/>
      <c r="EKW870" s="206"/>
      <c r="EKX870" s="206"/>
      <c r="EKY870" s="206"/>
      <c r="EKZ870" s="206"/>
      <c r="ELA870" s="206"/>
      <c r="ELB870" s="206"/>
      <c r="ELC870" s="206"/>
      <c r="ELD870" s="206"/>
      <c r="ELE870" s="206"/>
      <c r="ELF870" s="206"/>
      <c r="ELG870" s="206"/>
      <c r="ELH870" s="206"/>
      <c r="ELI870" s="206"/>
      <c r="ELJ870" s="206"/>
      <c r="ELK870" s="206"/>
      <c r="ELL870" s="206"/>
      <c r="ELM870" s="206"/>
      <c r="ELN870" s="206"/>
      <c r="ELO870" s="206"/>
      <c r="ELP870" s="206"/>
      <c r="ELQ870" s="206"/>
      <c r="ELR870" s="206"/>
      <c r="ELS870" s="206"/>
      <c r="ELT870" s="206"/>
      <c r="ELU870" s="206"/>
      <c r="ELV870" s="206"/>
      <c r="ELW870" s="206"/>
      <c r="ELX870" s="206"/>
      <c r="ELY870" s="206"/>
      <c r="ELZ870" s="206"/>
      <c r="EMA870" s="206"/>
      <c r="EMB870" s="206"/>
      <c r="EMC870" s="206"/>
      <c r="EMD870" s="206"/>
      <c r="EME870" s="206"/>
      <c r="EMF870" s="206"/>
      <c r="EMG870" s="206"/>
      <c r="EMH870" s="206"/>
      <c r="EMI870" s="206"/>
      <c r="EMJ870" s="206"/>
      <c r="EMK870" s="206"/>
      <c r="EML870" s="206"/>
      <c r="EMM870" s="206"/>
      <c r="EMN870" s="206"/>
      <c r="EMO870" s="206"/>
      <c r="EMP870" s="206"/>
      <c r="EMQ870" s="206"/>
      <c r="EMR870" s="206"/>
      <c r="EMS870" s="206"/>
      <c r="EMT870" s="206"/>
      <c r="EMU870" s="206"/>
      <c r="EMV870" s="206"/>
      <c r="EMW870" s="206"/>
      <c r="EMX870" s="206"/>
      <c r="EMY870" s="206"/>
      <c r="EMZ870" s="206"/>
      <c r="ENA870" s="206"/>
      <c r="ENB870" s="206"/>
      <c r="ENC870" s="206"/>
      <c r="END870" s="206"/>
      <c r="ENE870" s="206"/>
      <c r="ENF870" s="206"/>
      <c r="ENG870" s="206"/>
      <c r="ENH870" s="206"/>
      <c r="ENI870" s="206"/>
      <c r="ENJ870" s="206"/>
      <c r="ENK870" s="206"/>
      <c r="ENL870" s="206"/>
      <c r="ENM870" s="206"/>
      <c r="ENN870" s="206"/>
      <c r="ENO870" s="206"/>
      <c r="ENP870" s="206"/>
      <c r="ENQ870" s="206"/>
      <c r="ENR870" s="206"/>
      <c r="ENS870" s="206"/>
      <c r="ENT870" s="206"/>
      <c r="ENU870" s="206"/>
      <c r="ENV870" s="206"/>
      <c r="ENW870" s="206"/>
      <c r="ENX870" s="206"/>
      <c r="ENY870" s="206"/>
      <c r="ENZ870" s="206"/>
      <c r="EOA870" s="206"/>
      <c r="EOB870" s="206"/>
      <c r="EOC870" s="206"/>
      <c r="EOD870" s="206"/>
      <c r="EOE870" s="206"/>
      <c r="EOF870" s="206"/>
      <c r="EOG870" s="206"/>
      <c r="EOH870" s="206"/>
      <c r="EOI870" s="206"/>
      <c r="EOJ870" s="206"/>
      <c r="EOK870" s="206"/>
      <c r="EOL870" s="206"/>
      <c r="EOM870" s="206"/>
      <c r="EON870" s="206"/>
      <c r="EOO870" s="206"/>
      <c r="EOP870" s="206"/>
      <c r="EOQ870" s="206"/>
      <c r="EOR870" s="206"/>
      <c r="EOS870" s="206"/>
      <c r="EOT870" s="206"/>
      <c r="EOU870" s="206"/>
      <c r="EOV870" s="206"/>
      <c r="EOW870" s="206"/>
      <c r="EOX870" s="206"/>
      <c r="EOY870" s="206"/>
      <c r="EOZ870" s="206"/>
      <c r="EPA870" s="206"/>
      <c r="EPB870" s="206"/>
      <c r="EPC870" s="206"/>
      <c r="EPD870" s="206"/>
      <c r="EPE870" s="206"/>
      <c r="EPF870" s="206"/>
      <c r="EPG870" s="206"/>
      <c r="EPH870" s="206"/>
      <c r="EPI870" s="206"/>
      <c r="EPJ870" s="206"/>
      <c r="EPK870" s="206"/>
      <c r="EPL870" s="206"/>
      <c r="EPM870" s="206"/>
      <c r="EPN870" s="206"/>
      <c r="EPO870" s="206"/>
      <c r="EPP870" s="206"/>
      <c r="EPQ870" s="206"/>
      <c r="EPR870" s="206"/>
      <c r="EPS870" s="206"/>
      <c r="EPT870" s="206"/>
      <c r="EPU870" s="206"/>
      <c r="EPV870" s="206"/>
      <c r="EPW870" s="206"/>
      <c r="EPX870" s="206"/>
      <c r="EPY870" s="206"/>
      <c r="EPZ870" s="206"/>
      <c r="EQA870" s="206"/>
      <c r="EQB870" s="206"/>
      <c r="EQC870" s="206"/>
      <c r="EQD870" s="206"/>
      <c r="EQE870" s="206"/>
      <c r="EQF870" s="206"/>
      <c r="EQG870" s="206"/>
      <c r="EQH870" s="206"/>
      <c r="EQI870" s="206"/>
      <c r="EQJ870" s="206"/>
      <c r="EQK870" s="206"/>
      <c r="EQL870" s="206"/>
      <c r="EQM870" s="206"/>
      <c r="EQN870" s="206"/>
      <c r="EQO870" s="206"/>
      <c r="EQP870" s="206"/>
      <c r="EQQ870" s="206"/>
      <c r="EQR870" s="206"/>
      <c r="EQS870" s="206"/>
      <c r="EQT870" s="206"/>
      <c r="EQU870" s="206"/>
      <c r="EQV870" s="206"/>
      <c r="EQW870" s="206"/>
      <c r="EQX870" s="206"/>
      <c r="EQY870" s="206"/>
      <c r="EQZ870" s="206"/>
      <c r="ERA870" s="206"/>
      <c r="ERB870" s="206"/>
      <c r="ERC870" s="206"/>
      <c r="ERD870" s="206"/>
      <c r="ERE870" s="206"/>
      <c r="ERF870" s="206"/>
      <c r="ERG870" s="206"/>
      <c r="ERH870" s="206"/>
      <c r="ERI870" s="206"/>
      <c r="ERJ870" s="206"/>
      <c r="ERK870" s="206"/>
      <c r="ERL870" s="206"/>
      <c r="ERM870" s="206"/>
      <c r="ERN870" s="206"/>
      <c r="ERO870" s="206"/>
      <c r="ERP870" s="206"/>
      <c r="ERQ870" s="206"/>
      <c r="ERR870" s="206"/>
      <c r="ERS870" s="206"/>
      <c r="ERT870" s="206"/>
      <c r="ERU870" s="206"/>
      <c r="ERV870" s="206"/>
      <c r="ERW870" s="206"/>
      <c r="ERX870" s="206"/>
      <c r="ERY870" s="206"/>
      <c r="ERZ870" s="206"/>
      <c r="ESA870" s="206"/>
      <c r="ESB870" s="206"/>
      <c r="ESC870" s="206"/>
      <c r="ESD870" s="206"/>
      <c r="ESE870" s="206"/>
      <c r="ESF870" s="206"/>
      <c r="ESG870" s="206"/>
      <c r="ESH870" s="206"/>
      <c r="ESI870" s="206"/>
      <c r="ESJ870" s="206"/>
      <c r="ESK870" s="206"/>
      <c r="ESL870" s="206"/>
      <c r="ESM870" s="206"/>
      <c r="ESN870" s="206"/>
      <c r="ESO870" s="206"/>
      <c r="ESP870" s="206"/>
      <c r="ESQ870" s="206"/>
      <c r="ESR870" s="206"/>
      <c r="ESS870" s="206"/>
      <c r="EST870" s="206"/>
      <c r="ESU870" s="206"/>
      <c r="ESV870" s="206"/>
      <c r="ESW870" s="206"/>
      <c r="ESX870" s="206"/>
      <c r="ESY870" s="206"/>
      <c r="ESZ870" s="206"/>
      <c r="ETA870" s="206"/>
      <c r="ETB870" s="206"/>
      <c r="ETC870" s="206"/>
      <c r="ETD870" s="206"/>
      <c r="ETE870" s="206"/>
      <c r="ETF870" s="206"/>
      <c r="ETG870" s="206"/>
      <c r="ETH870" s="206"/>
      <c r="ETI870" s="206"/>
      <c r="ETJ870" s="206"/>
      <c r="ETK870" s="206"/>
      <c r="ETL870" s="206"/>
      <c r="ETM870" s="206"/>
      <c r="ETN870" s="206"/>
      <c r="ETO870" s="206"/>
      <c r="ETP870" s="206"/>
      <c r="ETQ870" s="206"/>
      <c r="ETR870" s="206"/>
      <c r="ETS870" s="206"/>
      <c r="ETT870" s="206"/>
      <c r="ETU870" s="206"/>
      <c r="ETV870" s="206"/>
      <c r="ETW870" s="206"/>
      <c r="ETX870" s="206"/>
      <c r="ETY870" s="206"/>
      <c r="ETZ870" s="206"/>
      <c r="EUA870" s="206"/>
      <c r="EUB870" s="206"/>
      <c r="EUC870" s="206"/>
      <c r="EUD870" s="206"/>
      <c r="EUE870" s="206"/>
      <c r="EUF870" s="206"/>
      <c r="EUG870" s="206"/>
      <c r="EUH870" s="206"/>
      <c r="EUI870" s="206"/>
      <c r="EUJ870" s="206"/>
      <c r="EUK870" s="206"/>
      <c r="EUL870" s="206"/>
      <c r="EUM870" s="206"/>
      <c r="EUN870" s="206"/>
      <c r="EUO870" s="206"/>
      <c r="EUP870" s="206"/>
      <c r="EUQ870" s="206"/>
      <c r="EUR870" s="206"/>
      <c r="EUS870" s="206"/>
      <c r="EUT870" s="206"/>
      <c r="EUU870" s="206"/>
      <c r="EUV870" s="206"/>
      <c r="EUW870" s="206"/>
      <c r="EUX870" s="206"/>
      <c r="EUY870" s="206"/>
      <c r="EUZ870" s="206"/>
      <c r="EVA870" s="206"/>
      <c r="EVB870" s="206"/>
      <c r="EVC870" s="206"/>
      <c r="EVD870" s="206"/>
      <c r="EVE870" s="206"/>
      <c r="EVF870" s="206"/>
      <c r="EVG870" s="206"/>
      <c r="EVH870" s="206"/>
      <c r="EVI870" s="206"/>
      <c r="EVJ870" s="206"/>
      <c r="EVK870" s="206"/>
      <c r="EVL870" s="206"/>
      <c r="EVM870" s="206"/>
      <c r="EVN870" s="206"/>
      <c r="EVO870" s="206"/>
      <c r="EVP870" s="206"/>
      <c r="EVQ870" s="206"/>
      <c r="EVR870" s="206"/>
      <c r="EVS870" s="206"/>
      <c r="EVT870" s="206"/>
      <c r="EVU870" s="206"/>
      <c r="EVV870" s="206"/>
      <c r="EVW870" s="206"/>
      <c r="EVX870" s="206"/>
      <c r="EVY870" s="206"/>
      <c r="EVZ870" s="206"/>
      <c r="EWA870" s="206"/>
      <c r="EWB870" s="206"/>
      <c r="EWC870" s="206"/>
      <c r="EWD870" s="206"/>
      <c r="EWE870" s="206"/>
      <c r="EWF870" s="206"/>
      <c r="EWG870" s="206"/>
      <c r="EWH870" s="206"/>
      <c r="EWI870" s="206"/>
      <c r="EWJ870" s="206"/>
      <c r="EWK870" s="206"/>
      <c r="EWL870" s="206"/>
      <c r="EWM870" s="206"/>
      <c r="EWN870" s="206"/>
      <c r="EWO870" s="206"/>
      <c r="EWP870" s="206"/>
      <c r="EWQ870" s="206"/>
      <c r="EWR870" s="206"/>
      <c r="EWS870" s="206"/>
      <c r="EWT870" s="206"/>
      <c r="EWU870" s="206"/>
      <c r="EWV870" s="206"/>
      <c r="EWW870" s="206"/>
      <c r="EWX870" s="206"/>
      <c r="EWY870" s="206"/>
      <c r="EWZ870" s="206"/>
      <c r="EXA870" s="206"/>
      <c r="EXB870" s="206"/>
      <c r="EXC870" s="206"/>
      <c r="EXD870" s="206"/>
      <c r="EXE870" s="206"/>
      <c r="EXF870" s="206"/>
      <c r="EXG870" s="206"/>
      <c r="EXH870" s="206"/>
      <c r="EXI870" s="206"/>
      <c r="EXJ870" s="206"/>
      <c r="EXK870" s="206"/>
      <c r="EXL870" s="206"/>
      <c r="EXM870" s="206"/>
      <c r="EXN870" s="206"/>
      <c r="EXO870" s="206"/>
      <c r="EXP870" s="206"/>
      <c r="EXQ870" s="206"/>
      <c r="EXR870" s="206"/>
      <c r="EXS870" s="206"/>
      <c r="EXT870" s="206"/>
      <c r="EXU870" s="206"/>
      <c r="EXV870" s="206"/>
      <c r="EXW870" s="206"/>
      <c r="EXX870" s="206"/>
      <c r="EXY870" s="206"/>
      <c r="EXZ870" s="206"/>
      <c r="EYA870" s="206"/>
      <c r="EYB870" s="206"/>
      <c r="EYC870" s="206"/>
      <c r="EYD870" s="206"/>
      <c r="EYE870" s="206"/>
      <c r="EYF870" s="206"/>
      <c r="EYG870" s="206"/>
      <c r="EYH870" s="206"/>
      <c r="EYI870" s="206"/>
      <c r="EYJ870" s="206"/>
      <c r="EYK870" s="206"/>
      <c r="EYL870" s="206"/>
      <c r="EYM870" s="206"/>
      <c r="EYN870" s="206"/>
      <c r="EYO870" s="206"/>
      <c r="EYP870" s="206"/>
      <c r="EYQ870" s="206"/>
      <c r="EYR870" s="206"/>
      <c r="EYS870" s="206"/>
      <c r="EYT870" s="206"/>
      <c r="EYU870" s="206"/>
      <c r="EYV870" s="206"/>
      <c r="EYW870" s="206"/>
      <c r="EYX870" s="206"/>
      <c r="EYY870" s="206"/>
      <c r="EYZ870" s="206"/>
      <c r="EZA870" s="206"/>
      <c r="EZB870" s="206"/>
      <c r="EZC870" s="206"/>
      <c r="EZD870" s="206"/>
      <c r="EZE870" s="206"/>
      <c r="EZF870" s="206"/>
      <c r="EZG870" s="206"/>
      <c r="EZH870" s="206"/>
      <c r="EZI870" s="206"/>
      <c r="EZJ870" s="206"/>
      <c r="EZK870" s="206"/>
      <c r="EZL870" s="206"/>
      <c r="EZM870" s="206"/>
      <c r="EZN870" s="206"/>
      <c r="EZO870" s="206"/>
      <c r="EZP870" s="206"/>
      <c r="EZQ870" s="206"/>
      <c r="EZR870" s="206"/>
      <c r="EZS870" s="206"/>
      <c r="EZT870" s="206"/>
      <c r="EZU870" s="206"/>
      <c r="EZV870" s="206"/>
      <c r="EZW870" s="206"/>
      <c r="EZX870" s="206"/>
      <c r="EZY870" s="206"/>
      <c r="EZZ870" s="206"/>
      <c r="FAA870" s="206"/>
      <c r="FAB870" s="206"/>
      <c r="FAC870" s="206"/>
      <c r="FAD870" s="206"/>
      <c r="FAE870" s="206"/>
      <c r="FAF870" s="206"/>
      <c r="FAG870" s="206"/>
      <c r="FAH870" s="206"/>
      <c r="FAI870" s="206"/>
      <c r="FAJ870" s="206"/>
      <c r="FAK870" s="206"/>
      <c r="FAL870" s="206"/>
      <c r="FAM870" s="206"/>
      <c r="FAN870" s="206"/>
      <c r="FAO870" s="206"/>
      <c r="FAP870" s="206"/>
      <c r="FAQ870" s="206"/>
      <c r="FAR870" s="206"/>
      <c r="FAS870" s="206"/>
      <c r="FAT870" s="206"/>
      <c r="FAU870" s="206"/>
      <c r="FAV870" s="206"/>
      <c r="FAW870" s="206"/>
      <c r="FAX870" s="206"/>
      <c r="FAY870" s="206"/>
      <c r="FAZ870" s="206"/>
      <c r="FBA870" s="206"/>
      <c r="FBB870" s="206"/>
      <c r="FBC870" s="206"/>
      <c r="FBD870" s="206"/>
      <c r="FBE870" s="206"/>
      <c r="FBF870" s="206"/>
      <c r="FBG870" s="206"/>
      <c r="FBH870" s="206"/>
      <c r="FBI870" s="206"/>
      <c r="FBJ870" s="206"/>
      <c r="FBK870" s="206"/>
      <c r="FBL870" s="206"/>
      <c r="FBM870" s="206"/>
      <c r="FBN870" s="206"/>
      <c r="FBO870" s="206"/>
      <c r="FBP870" s="206"/>
      <c r="FBQ870" s="206"/>
      <c r="FBR870" s="206"/>
      <c r="FBS870" s="206"/>
      <c r="FBT870" s="206"/>
      <c r="FBU870" s="206"/>
      <c r="FBV870" s="206"/>
      <c r="FBW870" s="206"/>
      <c r="FBX870" s="206"/>
      <c r="FBY870" s="206"/>
      <c r="FBZ870" s="206"/>
      <c r="FCA870" s="206"/>
      <c r="FCB870" s="206"/>
      <c r="FCC870" s="206"/>
      <c r="FCD870" s="206"/>
      <c r="FCE870" s="206"/>
      <c r="FCF870" s="206"/>
      <c r="FCG870" s="206"/>
      <c r="FCH870" s="206"/>
      <c r="FCI870" s="206"/>
      <c r="FCJ870" s="206"/>
      <c r="FCK870" s="206"/>
      <c r="FCL870" s="206"/>
      <c r="FCM870" s="206"/>
      <c r="FCN870" s="206"/>
      <c r="FCO870" s="206"/>
      <c r="FCP870" s="206"/>
      <c r="FCQ870" s="206"/>
      <c r="FCR870" s="206"/>
      <c r="FCS870" s="206"/>
      <c r="FCT870" s="206"/>
      <c r="FCU870" s="206"/>
      <c r="FCV870" s="206"/>
      <c r="FCW870" s="206"/>
      <c r="FCX870" s="206"/>
      <c r="FCY870" s="206"/>
      <c r="FCZ870" s="206"/>
      <c r="FDA870" s="206"/>
      <c r="FDB870" s="206"/>
      <c r="FDC870" s="206"/>
      <c r="FDD870" s="206"/>
      <c r="FDE870" s="206"/>
      <c r="FDF870" s="206"/>
      <c r="FDG870" s="206"/>
      <c r="FDH870" s="206"/>
      <c r="FDI870" s="206"/>
      <c r="FDJ870" s="206"/>
      <c r="FDK870" s="206"/>
      <c r="FDL870" s="206"/>
      <c r="FDM870" s="206"/>
      <c r="FDN870" s="206"/>
      <c r="FDO870" s="206"/>
      <c r="FDP870" s="206"/>
      <c r="FDQ870" s="206"/>
      <c r="FDR870" s="206"/>
      <c r="FDS870" s="206"/>
      <c r="FDT870" s="206"/>
      <c r="FDU870" s="206"/>
      <c r="FDV870" s="206"/>
      <c r="FDW870" s="206"/>
      <c r="FDX870" s="206"/>
      <c r="FDY870" s="206"/>
      <c r="FDZ870" s="206"/>
      <c r="FEA870" s="206"/>
      <c r="FEB870" s="206"/>
      <c r="FEC870" s="206"/>
      <c r="FED870" s="206"/>
      <c r="FEE870" s="206"/>
      <c r="FEF870" s="206"/>
      <c r="FEG870" s="206"/>
      <c r="FEH870" s="206"/>
      <c r="FEI870" s="206"/>
      <c r="FEJ870" s="206"/>
      <c r="FEK870" s="206"/>
      <c r="FEL870" s="206"/>
      <c r="FEM870" s="206"/>
      <c r="FEN870" s="206"/>
      <c r="FEO870" s="206"/>
      <c r="FEP870" s="206"/>
      <c r="FEQ870" s="206"/>
      <c r="FER870" s="206"/>
      <c r="FES870" s="206"/>
      <c r="FET870" s="206"/>
      <c r="FEU870" s="206"/>
      <c r="FEV870" s="206"/>
      <c r="FEW870" s="206"/>
      <c r="FEX870" s="206"/>
      <c r="FEY870" s="206"/>
      <c r="FEZ870" s="206"/>
      <c r="FFA870" s="206"/>
      <c r="FFB870" s="206"/>
      <c r="FFC870" s="206"/>
      <c r="FFD870" s="206"/>
      <c r="FFE870" s="206"/>
      <c r="FFF870" s="206"/>
      <c r="FFG870" s="206"/>
      <c r="FFH870" s="206"/>
      <c r="FFI870" s="206"/>
      <c r="FFJ870" s="206"/>
      <c r="FFK870" s="206"/>
      <c r="FFL870" s="206"/>
      <c r="FFM870" s="206"/>
      <c r="FFN870" s="206"/>
      <c r="FFO870" s="206"/>
      <c r="FFP870" s="206"/>
      <c r="FFQ870" s="206"/>
      <c r="FFR870" s="206"/>
      <c r="FFS870" s="206"/>
      <c r="FFT870" s="206"/>
      <c r="FFU870" s="206"/>
      <c r="FFV870" s="206"/>
      <c r="FFW870" s="206"/>
      <c r="FFX870" s="206"/>
      <c r="FFY870" s="206"/>
      <c r="FFZ870" s="206"/>
      <c r="FGA870" s="206"/>
      <c r="FGB870" s="206"/>
      <c r="FGC870" s="206"/>
      <c r="FGD870" s="206"/>
      <c r="FGE870" s="206"/>
      <c r="FGF870" s="206"/>
      <c r="FGG870" s="206"/>
      <c r="FGH870" s="206"/>
      <c r="FGI870" s="206"/>
      <c r="FGJ870" s="206"/>
      <c r="FGK870" s="206"/>
      <c r="FGL870" s="206"/>
      <c r="FGM870" s="206"/>
      <c r="FGN870" s="206"/>
      <c r="FGO870" s="206"/>
      <c r="FGP870" s="206"/>
      <c r="FGQ870" s="206"/>
      <c r="FGR870" s="206"/>
      <c r="FGS870" s="206"/>
      <c r="FGT870" s="206"/>
      <c r="FGU870" s="206"/>
      <c r="FGV870" s="206"/>
      <c r="FGW870" s="206"/>
      <c r="FGX870" s="206"/>
      <c r="FGY870" s="206"/>
      <c r="FGZ870" s="206"/>
      <c r="FHA870" s="206"/>
      <c r="FHB870" s="206"/>
      <c r="FHC870" s="206"/>
      <c r="FHD870" s="206"/>
      <c r="FHE870" s="206"/>
      <c r="FHF870" s="206"/>
      <c r="FHG870" s="206"/>
      <c r="FHH870" s="206"/>
      <c r="FHI870" s="206"/>
      <c r="FHJ870" s="206"/>
      <c r="FHK870" s="206"/>
      <c r="FHL870" s="206"/>
      <c r="FHM870" s="206"/>
      <c r="FHN870" s="206"/>
      <c r="FHO870" s="206"/>
      <c r="FHP870" s="206"/>
      <c r="FHQ870" s="206"/>
      <c r="FHR870" s="206"/>
      <c r="FHS870" s="206"/>
      <c r="FHT870" s="206"/>
      <c r="FHU870" s="206"/>
      <c r="FHV870" s="206"/>
      <c r="FHW870" s="206"/>
      <c r="FHX870" s="206"/>
      <c r="FHY870" s="206"/>
      <c r="FHZ870" s="206"/>
      <c r="FIA870" s="206"/>
      <c r="FIB870" s="206"/>
      <c r="FIC870" s="206"/>
      <c r="FID870" s="206"/>
      <c r="FIE870" s="206"/>
      <c r="FIF870" s="206"/>
      <c r="FIG870" s="206"/>
      <c r="FIH870" s="206"/>
      <c r="FII870" s="206"/>
      <c r="FIJ870" s="206"/>
      <c r="FIK870" s="206"/>
      <c r="FIL870" s="206"/>
      <c r="FIM870" s="206"/>
      <c r="FIN870" s="206"/>
      <c r="FIO870" s="206"/>
      <c r="FIP870" s="206"/>
      <c r="FIQ870" s="206"/>
      <c r="FIR870" s="206"/>
      <c r="FIS870" s="206"/>
      <c r="FIT870" s="206"/>
      <c r="FIU870" s="206"/>
      <c r="FIV870" s="206"/>
      <c r="FIW870" s="206"/>
      <c r="FIX870" s="206"/>
      <c r="FIY870" s="206"/>
      <c r="FIZ870" s="206"/>
      <c r="FJA870" s="206"/>
      <c r="FJB870" s="206"/>
      <c r="FJC870" s="206"/>
      <c r="FJD870" s="206"/>
      <c r="FJE870" s="206"/>
      <c r="FJF870" s="206"/>
      <c r="FJG870" s="206"/>
      <c r="FJH870" s="206"/>
      <c r="FJI870" s="206"/>
      <c r="FJJ870" s="206"/>
      <c r="FJK870" s="206"/>
      <c r="FJL870" s="206"/>
      <c r="FJM870" s="206"/>
      <c r="FJN870" s="206"/>
      <c r="FJO870" s="206"/>
      <c r="FJP870" s="206"/>
      <c r="FJQ870" s="206"/>
      <c r="FJR870" s="206"/>
      <c r="FJS870" s="206"/>
      <c r="FJT870" s="206"/>
      <c r="FJU870" s="206"/>
      <c r="FJV870" s="206"/>
      <c r="FJW870" s="206"/>
      <c r="FJX870" s="206"/>
      <c r="FJY870" s="206"/>
      <c r="FJZ870" s="206"/>
      <c r="FKA870" s="206"/>
      <c r="FKB870" s="206"/>
      <c r="FKC870" s="206"/>
      <c r="FKD870" s="206"/>
      <c r="FKE870" s="206"/>
      <c r="FKF870" s="206"/>
      <c r="FKG870" s="206"/>
      <c r="FKH870" s="206"/>
      <c r="FKI870" s="206"/>
      <c r="FKJ870" s="206"/>
      <c r="FKK870" s="206"/>
      <c r="FKL870" s="206"/>
      <c r="FKM870" s="206"/>
      <c r="FKN870" s="206"/>
      <c r="FKO870" s="206"/>
      <c r="FKP870" s="206"/>
      <c r="FKQ870" s="206"/>
      <c r="FKR870" s="206"/>
      <c r="FKS870" s="206"/>
      <c r="FKT870" s="206"/>
      <c r="FKU870" s="206"/>
      <c r="FKV870" s="206"/>
      <c r="FKW870" s="206"/>
      <c r="FKX870" s="206"/>
      <c r="FKY870" s="206"/>
      <c r="FKZ870" s="206"/>
      <c r="FLA870" s="206"/>
      <c r="FLB870" s="206"/>
      <c r="FLC870" s="206"/>
      <c r="FLD870" s="206"/>
      <c r="FLE870" s="206"/>
      <c r="FLF870" s="206"/>
      <c r="FLG870" s="206"/>
      <c r="FLH870" s="206"/>
      <c r="FLI870" s="206"/>
      <c r="FLJ870" s="206"/>
      <c r="FLK870" s="206"/>
      <c r="FLL870" s="206"/>
      <c r="FLM870" s="206"/>
      <c r="FLN870" s="206"/>
      <c r="FLO870" s="206"/>
      <c r="FLP870" s="206"/>
      <c r="FLQ870" s="206"/>
      <c r="FLR870" s="206"/>
      <c r="FLS870" s="206"/>
      <c r="FLT870" s="206"/>
      <c r="FLU870" s="206"/>
      <c r="FLV870" s="206"/>
      <c r="FLW870" s="206"/>
      <c r="FLX870" s="206"/>
      <c r="FLY870" s="206"/>
      <c r="FLZ870" s="206"/>
      <c r="FMA870" s="206"/>
      <c r="FMB870" s="206"/>
      <c r="FMC870" s="206"/>
      <c r="FMD870" s="206"/>
      <c r="FME870" s="206"/>
      <c r="FMF870" s="206"/>
      <c r="FMG870" s="206"/>
      <c r="FMH870" s="206"/>
      <c r="FMI870" s="206"/>
      <c r="FMJ870" s="206"/>
      <c r="FMK870" s="206"/>
      <c r="FML870" s="206"/>
      <c r="FMM870" s="206"/>
      <c r="FMN870" s="206"/>
      <c r="FMO870" s="206"/>
      <c r="FMP870" s="206"/>
      <c r="FMQ870" s="206"/>
      <c r="FMR870" s="206"/>
      <c r="FMS870" s="206"/>
      <c r="FMT870" s="206"/>
      <c r="FMU870" s="206"/>
      <c r="FMV870" s="206"/>
      <c r="FMW870" s="206"/>
      <c r="FMX870" s="206"/>
      <c r="FMY870" s="206"/>
      <c r="FMZ870" s="206"/>
      <c r="FNA870" s="206"/>
      <c r="FNB870" s="206"/>
      <c r="FNC870" s="206"/>
      <c r="FND870" s="206"/>
      <c r="FNE870" s="206"/>
      <c r="FNF870" s="206"/>
      <c r="FNG870" s="206"/>
      <c r="FNH870" s="206"/>
      <c r="FNI870" s="206"/>
      <c r="FNJ870" s="206"/>
      <c r="FNK870" s="206"/>
      <c r="FNL870" s="206"/>
      <c r="FNM870" s="206"/>
      <c r="FNN870" s="206"/>
      <c r="FNO870" s="206"/>
      <c r="FNP870" s="206"/>
      <c r="FNQ870" s="206"/>
      <c r="FNR870" s="206"/>
      <c r="FNS870" s="206"/>
      <c r="FNT870" s="206"/>
      <c r="FNU870" s="206"/>
      <c r="FNV870" s="206"/>
      <c r="FNW870" s="206"/>
      <c r="FNX870" s="206"/>
      <c r="FNY870" s="206"/>
      <c r="FNZ870" s="206"/>
      <c r="FOA870" s="206"/>
      <c r="FOB870" s="206"/>
      <c r="FOC870" s="206"/>
      <c r="FOD870" s="206"/>
      <c r="FOE870" s="206"/>
      <c r="FOF870" s="206"/>
      <c r="FOG870" s="206"/>
      <c r="FOH870" s="206"/>
      <c r="FOI870" s="206"/>
      <c r="FOJ870" s="206"/>
      <c r="FOK870" s="206"/>
      <c r="FOL870" s="206"/>
      <c r="FOM870" s="206"/>
      <c r="FON870" s="206"/>
      <c r="FOO870" s="206"/>
      <c r="FOP870" s="206"/>
      <c r="FOQ870" s="206"/>
      <c r="FOR870" s="206"/>
      <c r="FOS870" s="206"/>
      <c r="FOT870" s="206"/>
      <c r="FOU870" s="206"/>
      <c r="FOV870" s="206"/>
      <c r="FOW870" s="206"/>
      <c r="FOX870" s="206"/>
      <c r="FOY870" s="206"/>
      <c r="FOZ870" s="206"/>
      <c r="FPA870" s="206"/>
      <c r="FPB870" s="206"/>
      <c r="FPC870" s="206"/>
      <c r="FPD870" s="206"/>
      <c r="FPE870" s="206"/>
      <c r="FPF870" s="206"/>
      <c r="FPG870" s="206"/>
      <c r="FPH870" s="206"/>
      <c r="FPI870" s="206"/>
      <c r="FPJ870" s="206"/>
      <c r="FPK870" s="206"/>
      <c r="FPL870" s="206"/>
      <c r="FPM870" s="206"/>
      <c r="FPN870" s="206"/>
      <c r="FPO870" s="206"/>
      <c r="FPP870" s="206"/>
      <c r="FPQ870" s="206"/>
      <c r="FPR870" s="206"/>
      <c r="FPS870" s="206"/>
      <c r="FPT870" s="206"/>
      <c r="FPU870" s="206"/>
      <c r="FPV870" s="206"/>
      <c r="FPW870" s="206"/>
      <c r="FPX870" s="206"/>
      <c r="FPY870" s="206"/>
      <c r="FPZ870" s="206"/>
      <c r="FQA870" s="206"/>
      <c r="FQB870" s="206"/>
      <c r="FQC870" s="206"/>
      <c r="FQD870" s="206"/>
      <c r="FQE870" s="206"/>
      <c r="FQF870" s="206"/>
      <c r="FQG870" s="206"/>
      <c r="FQH870" s="206"/>
      <c r="FQI870" s="206"/>
      <c r="FQJ870" s="206"/>
      <c r="FQK870" s="206"/>
      <c r="FQL870" s="206"/>
      <c r="FQM870" s="206"/>
      <c r="FQN870" s="206"/>
      <c r="FQO870" s="206"/>
      <c r="FQP870" s="206"/>
      <c r="FQQ870" s="206"/>
      <c r="FQR870" s="206"/>
      <c r="FQS870" s="206"/>
      <c r="FQT870" s="206"/>
      <c r="FQU870" s="206"/>
      <c r="FQV870" s="206"/>
      <c r="FQW870" s="206"/>
      <c r="FQX870" s="206"/>
      <c r="FQY870" s="206"/>
      <c r="FQZ870" s="206"/>
      <c r="FRA870" s="206"/>
      <c r="FRB870" s="206"/>
      <c r="FRC870" s="206"/>
      <c r="FRD870" s="206"/>
      <c r="FRE870" s="206"/>
      <c r="FRF870" s="206"/>
      <c r="FRG870" s="206"/>
      <c r="FRH870" s="206"/>
      <c r="FRI870" s="206"/>
      <c r="FRJ870" s="206"/>
      <c r="FRK870" s="206"/>
      <c r="FRL870" s="206"/>
      <c r="FRM870" s="206"/>
      <c r="FRN870" s="206"/>
      <c r="FRO870" s="206"/>
      <c r="FRP870" s="206"/>
      <c r="FRQ870" s="206"/>
      <c r="FRR870" s="206"/>
      <c r="FRS870" s="206"/>
      <c r="FRT870" s="206"/>
      <c r="FRU870" s="206"/>
      <c r="FRV870" s="206"/>
      <c r="FRW870" s="206"/>
      <c r="FRX870" s="206"/>
      <c r="FRY870" s="206"/>
      <c r="FRZ870" s="206"/>
      <c r="FSA870" s="206"/>
      <c r="FSB870" s="206"/>
      <c r="FSC870" s="206"/>
      <c r="FSD870" s="206"/>
      <c r="FSE870" s="206"/>
      <c r="FSF870" s="206"/>
      <c r="FSG870" s="206"/>
      <c r="FSH870" s="206"/>
      <c r="FSI870" s="206"/>
      <c r="FSJ870" s="206"/>
      <c r="FSK870" s="206"/>
      <c r="FSL870" s="206"/>
      <c r="FSM870" s="206"/>
      <c r="FSN870" s="206"/>
      <c r="FSO870" s="206"/>
      <c r="FSP870" s="206"/>
      <c r="FSQ870" s="206"/>
      <c r="FSR870" s="206"/>
      <c r="FSS870" s="206"/>
      <c r="FST870" s="206"/>
      <c r="FSU870" s="206"/>
      <c r="FSV870" s="206"/>
      <c r="FSW870" s="206"/>
      <c r="FSX870" s="206"/>
      <c r="FSY870" s="206"/>
      <c r="FSZ870" s="206"/>
      <c r="FTA870" s="206"/>
      <c r="FTB870" s="206"/>
      <c r="FTC870" s="206"/>
      <c r="FTD870" s="206"/>
      <c r="FTE870" s="206"/>
      <c r="FTF870" s="206"/>
      <c r="FTG870" s="206"/>
      <c r="FTH870" s="206"/>
      <c r="FTI870" s="206"/>
      <c r="FTJ870" s="206"/>
      <c r="FTK870" s="206"/>
      <c r="FTL870" s="206"/>
      <c r="FTM870" s="206"/>
      <c r="FTN870" s="206"/>
      <c r="FTO870" s="206"/>
      <c r="FTP870" s="206"/>
      <c r="FTQ870" s="206"/>
      <c r="FTR870" s="206"/>
      <c r="FTS870" s="206"/>
      <c r="FTT870" s="206"/>
      <c r="FTU870" s="206"/>
      <c r="FTV870" s="206"/>
      <c r="FTW870" s="206"/>
      <c r="FTX870" s="206"/>
      <c r="FTY870" s="206"/>
      <c r="FTZ870" s="206"/>
      <c r="FUA870" s="206"/>
      <c r="FUB870" s="206"/>
      <c r="FUC870" s="206"/>
      <c r="FUD870" s="206"/>
      <c r="FUE870" s="206"/>
      <c r="FUF870" s="206"/>
      <c r="FUG870" s="206"/>
      <c r="FUH870" s="206"/>
      <c r="FUI870" s="206"/>
      <c r="FUJ870" s="206"/>
      <c r="FUK870" s="206"/>
      <c r="FUL870" s="206"/>
      <c r="FUM870" s="206"/>
      <c r="FUN870" s="206"/>
      <c r="FUO870" s="206"/>
      <c r="FUP870" s="206"/>
      <c r="FUQ870" s="206"/>
      <c r="FUR870" s="206"/>
      <c r="FUS870" s="206"/>
      <c r="FUT870" s="206"/>
      <c r="FUU870" s="206"/>
      <c r="FUV870" s="206"/>
      <c r="FUW870" s="206"/>
      <c r="FUX870" s="206"/>
      <c r="FUY870" s="206"/>
      <c r="FUZ870" s="206"/>
      <c r="FVA870" s="206"/>
      <c r="FVB870" s="206"/>
      <c r="FVC870" s="206"/>
      <c r="FVD870" s="206"/>
      <c r="FVE870" s="206"/>
      <c r="FVF870" s="206"/>
      <c r="FVG870" s="206"/>
      <c r="FVH870" s="206"/>
      <c r="FVI870" s="206"/>
      <c r="FVJ870" s="206"/>
      <c r="FVK870" s="206"/>
      <c r="FVL870" s="206"/>
      <c r="FVM870" s="206"/>
      <c r="FVN870" s="206"/>
      <c r="FVO870" s="206"/>
      <c r="FVP870" s="206"/>
      <c r="FVQ870" s="206"/>
      <c r="FVR870" s="206"/>
      <c r="FVS870" s="206"/>
      <c r="FVT870" s="206"/>
      <c r="FVU870" s="206"/>
      <c r="FVV870" s="206"/>
      <c r="FVW870" s="206"/>
      <c r="FVX870" s="206"/>
      <c r="FVY870" s="206"/>
      <c r="FVZ870" s="206"/>
      <c r="FWA870" s="206"/>
      <c r="FWB870" s="206"/>
      <c r="FWC870" s="206"/>
      <c r="FWD870" s="206"/>
      <c r="FWE870" s="206"/>
      <c r="FWF870" s="206"/>
      <c r="FWG870" s="206"/>
      <c r="FWH870" s="206"/>
      <c r="FWI870" s="206"/>
      <c r="FWJ870" s="206"/>
      <c r="FWK870" s="206"/>
      <c r="FWL870" s="206"/>
      <c r="FWM870" s="206"/>
      <c r="FWN870" s="206"/>
      <c r="FWO870" s="206"/>
      <c r="FWP870" s="206"/>
      <c r="FWQ870" s="206"/>
      <c r="FWR870" s="206"/>
      <c r="FWS870" s="206"/>
      <c r="FWT870" s="206"/>
      <c r="FWU870" s="206"/>
      <c r="FWV870" s="206"/>
      <c r="FWW870" s="206"/>
      <c r="FWX870" s="206"/>
      <c r="FWY870" s="206"/>
      <c r="FWZ870" s="206"/>
      <c r="FXA870" s="206"/>
      <c r="FXB870" s="206"/>
      <c r="FXC870" s="206"/>
      <c r="FXD870" s="206"/>
      <c r="FXE870" s="206"/>
      <c r="FXF870" s="206"/>
      <c r="FXG870" s="206"/>
      <c r="FXH870" s="206"/>
      <c r="FXI870" s="206"/>
      <c r="FXJ870" s="206"/>
      <c r="FXK870" s="206"/>
      <c r="FXL870" s="206"/>
      <c r="FXM870" s="206"/>
      <c r="FXN870" s="206"/>
      <c r="FXO870" s="206"/>
      <c r="FXP870" s="206"/>
      <c r="FXQ870" s="206"/>
      <c r="FXR870" s="206"/>
      <c r="FXS870" s="206"/>
      <c r="FXT870" s="206"/>
      <c r="FXU870" s="206"/>
      <c r="FXV870" s="206"/>
      <c r="FXW870" s="206"/>
      <c r="FXX870" s="206"/>
      <c r="FXY870" s="206"/>
      <c r="FXZ870" s="206"/>
      <c r="FYA870" s="206"/>
      <c r="FYB870" s="206"/>
      <c r="FYC870" s="206"/>
      <c r="FYD870" s="206"/>
      <c r="FYE870" s="206"/>
      <c r="FYF870" s="206"/>
      <c r="FYG870" s="206"/>
      <c r="FYH870" s="206"/>
      <c r="FYI870" s="206"/>
      <c r="FYJ870" s="206"/>
      <c r="FYK870" s="206"/>
      <c r="FYL870" s="206"/>
      <c r="FYM870" s="206"/>
      <c r="FYN870" s="206"/>
      <c r="FYO870" s="206"/>
      <c r="FYP870" s="206"/>
      <c r="FYQ870" s="206"/>
      <c r="FYR870" s="206"/>
      <c r="FYS870" s="206"/>
      <c r="FYT870" s="206"/>
      <c r="FYU870" s="206"/>
      <c r="FYV870" s="206"/>
      <c r="FYW870" s="206"/>
      <c r="FYX870" s="206"/>
      <c r="FYY870" s="206"/>
      <c r="FYZ870" s="206"/>
      <c r="FZA870" s="206"/>
      <c r="FZB870" s="206"/>
      <c r="FZC870" s="206"/>
      <c r="FZD870" s="206"/>
      <c r="FZE870" s="206"/>
      <c r="FZF870" s="206"/>
      <c r="FZG870" s="206"/>
      <c r="FZH870" s="206"/>
      <c r="FZI870" s="206"/>
      <c r="FZJ870" s="206"/>
      <c r="FZK870" s="206"/>
      <c r="FZL870" s="206"/>
      <c r="FZM870" s="206"/>
      <c r="FZN870" s="206"/>
      <c r="FZO870" s="206"/>
      <c r="FZP870" s="206"/>
      <c r="FZQ870" s="206"/>
      <c r="FZR870" s="206"/>
      <c r="FZS870" s="206"/>
      <c r="FZT870" s="206"/>
      <c r="FZU870" s="206"/>
      <c r="FZV870" s="206"/>
      <c r="FZW870" s="206"/>
      <c r="FZX870" s="206"/>
      <c r="FZY870" s="206"/>
      <c r="FZZ870" s="206"/>
      <c r="GAA870" s="206"/>
      <c r="GAB870" s="206"/>
      <c r="GAC870" s="206"/>
      <c r="GAD870" s="206"/>
      <c r="GAE870" s="206"/>
      <c r="GAF870" s="206"/>
      <c r="GAG870" s="206"/>
      <c r="GAH870" s="206"/>
      <c r="GAI870" s="206"/>
      <c r="GAJ870" s="206"/>
      <c r="GAK870" s="206"/>
      <c r="GAL870" s="206"/>
      <c r="GAM870" s="206"/>
      <c r="GAN870" s="206"/>
      <c r="GAO870" s="206"/>
      <c r="GAP870" s="206"/>
      <c r="GAQ870" s="206"/>
      <c r="GAR870" s="206"/>
      <c r="GAS870" s="206"/>
      <c r="GAT870" s="206"/>
      <c r="GAU870" s="206"/>
      <c r="GAV870" s="206"/>
      <c r="GAW870" s="206"/>
      <c r="GAX870" s="206"/>
      <c r="GAY870" s="206"/>
      <c r="GAZ870" s="206"/>
      <c r="GBA870" s="206"/>
      <c r="GBB870" s="206"/>
      <c r="GBC870" s="206"/>
      <c r="GBD870" s="206"/>
      <c r="GBE870" s="206"/>
      <c r="GBF870" s="206"/>
      <c r="GBG870" s="206"/>
      <c r="GBH870" s="206"/>
      <c r="GBI870" s="206"/>
      <c r="GBJ870" s="206"/>
      <c r="GBK870" s="206"/>
      <c r="GBL870" s="206"/>
      <c r="GBM870" s="206"/>
      <c r="GBN870" s="206"/>
      <c r="GBO870" s="206"/>
      <c r="GBP870" s="206"/>
      <c r="GBQ870" s="206"/>
      <c r="GBR870" s="206"/>
      <c r="GBS870" s="206"/>
      <c r="GBT870" s="206"/>
      <c r="GBU870" s="206"/>
      <c r="GBV870" s="206"/>
      <c r="GBW870" s="206"/>
      <c r="GBX870" s="206"/>
      <c r="GBY870" s="206"/>
      <c r="GBZ870" s="206"/>
      <c r="GCA870" s="206"/>
      <c r="GCB870" s="206"/>
      <c r="GCC870" s="206"/>
      <c r="GCD870" s="206"/>
      <c r="GCE870" s="206"/>
      <c r="GCF870" s="206"/>
      <c r="GCG870" s="206"/>
      <c r="GCH870" s="206"/>
      <c r="GCI870" s="206"/>
      <c r="GCJ870" s="206"/>
      <c r="GCK870" s="206"/>
      <c r="GCL870" s="206"/>
      <c r="GCM870" s="206"/>
      <c r="GCN870" s="206"/>
      <c r="GCO870" s="206"/>
      <c r="GCP870" s="206"/>
      <c r="GCQ870" s="206"/>
      <c r="GCR870" s="206"/>
      <c r="GCS870" s="206"/>
      <c r="GCT870" s="206"/>
      <c r="GCU870" s="206"/>
      <c r="GCV870" s="206"/>
      <c r="GCW870" s="206"/>
      <c r="GCX870" s="206"/>
      <c r="GCY870" s="206"/>
      <c r="GCZ870" s="206"/>
      <c r="GDA870" s="206"/>
      <c r="GDB870" s="206"/>
      <c r="GDC870" s="206"/>
      <c r="GDD870" s="206"/>
      <c r="GDE870" s="206"/>
      <c r="GDF870" s="206"/>
      <c r="GDG870" s="206"/>
      <c r="GDH870" s="206"/>
      <c r="GDI870" s="206"/>
      <c r="GDJ870" s="206"/>
      <c r="GDK870" s="206"/>
      <c r="GDL870" s="206"/>
      <c r="GDM870" s="206"/>
      <c r="GDN870" s="206"/>
      <c r="GDO870" s="206"/>
      <c r="GDP870" s="206"/>
      <c r="GDQ870" s="206"/>
      <c r="GDR870" s="206"/>
      <c r="GDS870" s="206"/>
      <c r="GDT870" s="206"/>
      <c r="GDU870" s="206"/>
      <c r="GDV870" s="206"/>
      <c r="GDW870" s="206"/>
      <c r="GDX870" s="206"/>
      <c r="GDY870" s="206"/>
      <c r="GDZ870" s="206"/>
      <c r="GEA870" s="206"/>
      <c r="GEB870" s="206"/>
      <c r="GEC870" s="206"/>
      <c r="GED870" s="206"/>
      <c r="GEE870" s="206"/>
      <c r="GEF870" s="206"/>
      <c r="GEG870" s="206"/>
      <c r="GEH870" s="206"/>
      <c r="GEI870" s="206"/>
      <c r="GEJ870" s="206"/>
      <c r="GEK870" s="206"/>
      <c r="GEL870" s="206"/>
      <c r="GEM870" s="206"/>
      <c r="GEN870" s="206"/>
      <c r="GEO870" s="206"/>
      <c r="GEP870" s="206"/>
      <c r="GEQ870" s="206"/>
      <c r="GER870" s="206"/>
      <c r="GES870" s="206"/>
      <c r="GET870" s="206"/>
      <c r="GEU870" s="206"/>
      <c r="GEV870" s="206"/>
      <c r="GEW870" s="206"/>
      <c r="GEX870" s="206"/>
      <c r="GEY870" s="206"/>
      <c r="GEZ870" s="206"/>
      <c r="GFA870" s="206"/>
      <c r="GFB870" s="206"/>
      <c r="GFC870" s="206"/>
      <c r="GFD870" s="206"/>
      <c r="GFE870" s="206"/>
      <c r="GFF870" s="206"/>
      <c r="GFG870" s="206"/>
      <c r="GFH870" s="206"/>
      <c r="GFI870" s="206"/>
      <c r="GFJ870" s="206"/>
      <c r="GFK870" s="206"/>
      <c r="GFL870" s="206"/>
      <c r="GFM870" s="206"/>
      <c r="GFN870" s="206"/>
      <c r="GFO870" s="206"/>
      <c r="GFP870" s="206"/>
      <c r="GFQ870" s="206"/>
      <c r="GFR870" s="206"/>
      <c r="GFS870" s="206"/>
      <c r="GFT870" s="206"/>
      <c r="GFU870" s="206"/>
      <c r="GFV870" s="206"/>
      <c r="GFW870" s="206"/>
      <c r="GFX870" s="206"/>
      <c r="GFY870" s="206"/>
      <c r="GFZ870" s="206"/>
      <c r="GGA870" s="206"/>
      <c r="GGB870" s="206"/>
      <c r="GGC870" s="206"/>
      <c r="GGD870" s="206"/>
      <c r="GGE870" s="206"/>
      <c r="GGF870" s="206"/>
      <c r="GGG870" s="206"/>
      <c r="GGH870" s="206"/>
      <c r="GGI870" s="206"/>
      <c r="GGJ870" s="206"/>
      <c r="GGK870" s="206"/>
      <c r="GGL870" s="206"/>
      <c r="GGM870" s="206"/>
      <c r="GGN870" s="206"/>
      <c r="GGO870" s="206"/>
      <c r="GGP870" s="206"/>
      <c r="GGQ870" s="206"/>
      <c r="GGR870" s="206"/>
      <c r="GGS870" s="206"/>
      <c r="GGT870" s="206"/>
      <c r="GGU870" s="206"/>
      <c r="GGV870" s="206"/>
      <c r="GGW870" s="206"/>
      <c r="GGX870" s="206"/>
      <c r="GGY870" s="206"/>
      <c r="GGZ870" s="206"/>
      <c r="GHA870" s="206"/>
      <c r="GHB870" s="206"/>
      <c r="GHC870" s="206"/>
      <c r="GHD870" s="206"/>
      <c r="GHE870" s="206"/>
      <c r="GHF870" s="206"/>
      <c r="GHG870" s="206"/>
      <c r="GHH870" s="206"/>
      <c r="GHI870" s="206"/>
      <c r="GHJ870" s="206"/>
      <c r="GHK870" s="206"/>
      <c r="GHL870" s="206"/>
      <c r="GHM870" s="206"/>
      <c r="GHN870" s="206"/>
      <c r="GHO870" s="206"/>
      <c r="GHP870" s="206"/>
      <c r="GHQ870" s="206"/>
      <c r="GHR870" s="206"/>
      <c r="GHS870" s="206"/>
      <c r="GHT870" s="206"/>
      <c r="GHU870" s="206"/>
      <c r="GHV870" s="206"/>
      <c r="GHW870" s="206"/>
      <c r="GHX870" s="206"/>
      <c r="GHY870" s="206"/>
      <c r="GHZ870" s="206"/>
      <c r="GIA870" s="206"/>
      <c r="GIB870" s="206"/>
      <c r="GIC870" s="206"/>
      <c r="GID870" s="206"/>
      <c r="GIE870" s="206"/>
      <c r="GIF870" s="206"/>
      <c r="GIG870" s="206"/>
      <c r="GIH870" s="206"/>
      <c r="GII870" s="206"/>
      <c r="GIJ870" s="206"/>
      <c r="GIK870" s="206"/>
      <c r="GIL870" s="206"/>
      <c r="GIM870" s="206"/>
      <c r="GIN870" s="206"/>
      <c r="GIO870" s="206"/>
      <c r="GIP870" s="206"/>
      <c r="GIQ870" s="206"/>
      <c r="GIR870" s="206"/>
      <c r="GIS870" s="206"/>
      <c r="GIT870" s="206"/>
      <c r="GIU870" s="206"/>
      <c r="GIV870" s="206"/>
      <c r="GIW870" s="206"/>
      <c r="GIX870" s="206"/>
      <c r="GIY870" s="206"/>
      <c r="GIZ870" s="206"/>
      <c r="GJA870" s="206"/>
      <c r="GJB870" s="206"/>
      <c r="GJC870" s="206"/>
      <c r="GJD870" s="206"/>
      <c r="GJE870" s="206"/>
      <c r="GJF870" s="206"/>
      <c r="GJG870" s="206"/>
      <c r="GJH870" s="206"/>
      <c r="GJI870" s="206"/>
      <c r="GJJ870" s="206"/>
      <c r="GJK870" s="206"/>
      <c r="GJL870" s="206"/>
      <c r="GJM870" s="206"/>
      <c r="GJN870" s="206"/>
      <c r="GJO870" s="206"/>
      <c r="GJP870" s="206"/>
      <c r="GJQ870" s="206"/>
      <c r="GJR870" s="206"/>
      <c r="GJS870" s="206"/>
      <c r="GJT870" s="206"/>
      <c r="GJU870" s="206"/>
      <c r="GJV870" s="206"/>
      <c r="GJW870" s="206"/>
      <c r="GJX870" s="206"/>
      <c r="GJY870" s="206"/>
      <c r="GJZ870" s="206"/>
      <c r="GKA870" s="206"/>
      <c r="GKB870" s="206"/>
      <c r="GKC870" s="206"/>
      <c r="GKD870" s="206"/>
      <c r="GKE870" s="206"/>
      <c r="GKF870" s="206"/>
      <c r="GKG870" s="206"/>
      <c r="GKH870" s="206"/>
      <c r="GKI870" s="206"/>
      <c r="GKJ870" s="206"/>
      <c r="GKK870" s="206"/>
      <c r="GKL870" s="206"/>
      <c r="GKM870" s="206"/>
      <c r="GKN870" s="206"/>
      <c r="GKO870" s="206"/>
      <c r="GKP870" s="206"/>
      <c r="GKQ870" s="206"/>
      <c r="GKR870" s="206"/>
      <c r="GKS870" s="206"/>
      <c r="GKT870" s="206"/>
      <c r="GKU870" s="206"/>
      <c r="GKV870" s="206"/>
      <c r="GKW870" s="206"/>
      <c r="GKX870" s="206"/>
      <c r="GKY870" s="206"/>
      <c r="GKZ870" s="206"/>
      <c r="GLA870" s="206"/>
      <c r="GLB870" s="206"/>
      <c r="GLC870" s="206"/>
      <c r="GLD870" s="206"/>
      <c r="GLE870" s="206"/>
      <c r="GLF870" s="206"/>
      <c r="GLG870" s="206"/>
      <c r="GLH870" s="206"/>
      <c r="GLI870" s="206"/>
      <c r="GLJ870" s="206"/>
      <c r="GLK870" s="206"/>
      <c r="GLL870" s="206"/>
      <c r="GLM870" s="206"/>
      <c r="GLN870" s="206"/>
      <c r="GLO870" s="206"/>
      <c r="GLP870" s="206"/>
      <c r="GLQ870" s="206"/>
      <c r="GLR870" s="206"/>
      <c r="GLS870" s="206"/>
      <c r="GLT870" s="206"/>
      <c r="GLU870" s="206"/>
      <c r="GLV870" s="206"/>
      <c r="GLW870" s="206"/>
      <c r="GLX870" s="206"/>
      <c r="GLY870" s="206"/>
      <c r="GLZ870" s="206"/>
      <c r="GMA870" s="206"/>
      <c r="GMB870" s="206"/>
      <c r="GMC870" s="206"/>
      <c r="GMD870" s="206"/>
      <c r="GME870" s="206"/>
      <c r="GMF870" s="206"/>
      <c r="GMG870" s="206"/>
      <c r="GMH870" s="206"/>
      <c r="GMI870" s="206"/>
      <c r="GMJ870" s="206"/>
      <c r="GMK870" s="206"/>
      <c r="GML870" s="206"/>
      <c r="GMM870" s="206"/>
      <c r="GMN870" s="206"/>
      <c r="GMO870" s="206"/>
      <c r="GMP870" s="206"/>
      <c r="GMQ870" s="206"/>
      <c r="GMR870" s="206"/>
      <c r="GMS870" s="206"/>
      <c r="GMT870" s="206"/>
      <c r="GMU870" s="206"/>
      <c r="GMV870" s="206"/>
      <c r="GMW870" s="206"/>
      <c r="GMX870" s="206"/>
      <c r="GMY870" s="206"/>
      <c r="GMZ870" s="206"/>
      <c r="GNA870" s="206"/>
      <c r="GNB870" s="206"/>
      <c r="GNC870" s="206"/>
      <c r="GND870" s="206"/>
      <c r="GNE870" s="206"/>
      <c r="GNF870" s="206"/>
      <c r="GNG870" s="206"/>
      <c r="GNH870" s="206"/>
      <c r="GNI870" s="206"/>
      <c r="GNJ870" s="206"/>
      <c r="GNK870" s="206"/>
      <c r="GNL870" s="206"/>
      <c r="GNM870" s="206"/>
      <c r="GNN870" s="206"/>
      <c r="GNO870" s="206"/>
      <c r="GNP870" s="206"/>
      <c r="GNQ870" s="206"/>
      <c r="GNR870" s="206"/>
      <c r="GNS870" s="206"/>
      <c r="GNT870" s="206"/>
      <c r="GNU870" s="206"/>
      <c r="GNV870" s="206"/>
      <c r="GNW870" s="206"/>
      <c r="GNX870" s="206"/>
      <c r="GNY870" s="206"/>
      <c r="GNZ870" s="206"/>
      <c r="GOA870" s="206"/>
      <c r="GOB870" s="206"/>
      <c r="GOC870" s="206"/>
      <c r="GOD870" s="206"/>
      <c r="GOE870" s="206"/>
      <c r="GOF870" s="206"/>
      <c r="GOG870" s="206"/>
      <c r="GOH870" s="206"/>
      <c r="GOI870" s="206"/>
      <c r="GOJ870" s="206"/>
      <c r="GOK870" s="206"/>
      <c r="GOL870" s="206"/>
      <c r="GOM870" s="206"/>
      <c r="GON870" s="206"/>
      <c r="GOO870" s="206"/>
      <c r="GOP870" s="206"/>
      <c r="GOQ870" s="206"/>
      <c r="GOR870" s="206"/>
      <c r="GOS870" s="206"/>
      <c r="GOT870" s="206"/>
      <c r="GOU870" s="206"/>
      <c r="GOV870" s="206"/>
      <c r="GOW870" s="206"/>
      <c r="GOX870" s="206"/>
      <c r="GOY870" s="206"/>
      <c r="GOZ870" s="206"/>
      <c r="GPA870" s="206"/>
      <c r="GPB870" s="206"/>
      <c r="GPC870" s="206"/>
      <c r="GPD870" s="206"/>
      <c r="GPE870" s="206"/>
      <c r="GPF870" s="206"/>
      <c r="GPG870" s="206"/>
      <c r="GPH870" s="206"/>
      <c r="GPI870" s="206"/>
      <c r="GPJ870" s="206"/>
      <c r="GPK870" s="206"/>
      <c r="GPL870" s="206"/>
      <c r="GPM870" s="206"/>
      <c r="GPN870" s="206"/>
      <c r="GPO870" s="206"/>
      <c r="GPP870" s="206"/>
      <c r="GPQ870" s="206"/>
      <c r="GPR870" s="206"/>
      <c r="GPS870" s="206"/>
      <c r="GPT870" s="206"/>
      <c r="GPU870" s="206"/>
      <c r="GPV870" s="206"/>
      <c r="GPW870" s="206"/>
      <c r="GPX870" s="206"/>
      <c r="GPY870" s="206"/>
      <c r="GPZ870" s="206"/>
      <c r="GQA870" s="206"/>
      <c r="GQB870" s="206"/>
      <c r="GQC870" s="206"/>
      <c r="GQD870" s="206"/>
      <c r="GQE870" s="206"/>
      <c r="GQF870" s="206"/>
      <c r="GQG870" s="206"/>
      <c r="GQH870" s="206"/>
      <c r="GQI870" s="206"/>
      <c r="GQJ870" s="206"/>
      <c r="GQK870" s="206"/>
      <c r="GQL870" s="206"/>
      <c r="GQM870" s="206"/>
      <c r="GQN870" s="206"/>
      <c r="GQO870" s="206"/>
      <c r="GQP870" s="206"/>
      <c r="GQQ870" s="206"/>
      <c r="GQR870" s="206"/>
      <c r="GQS870" s="206"/>
      <c r="GQT870" s="206"/>
      <c r="GQU870" s="206"/>
      <c r="GQV870" s="206"/>
      <c r="GQW870" s="206"/>
      <c r="GQX870" s="206"/>
      <c r="GQY870" s="206"/>
      <c r="GQZ870" s="206"/>
      <c r="GRA870" s="206"/>
      <c r="GRB870" s="206"/>
      <c r="GRC870" s="206"/>
      <c r="GRD870" s="206"/>
      <c r="GRE870" s="206"/>
      <c r="GRF870" s="206"/>
      <c r="GRG870" s="206"/>
      <c r="GRH870" s="206"/>
      <c r="GRI870" s="206"/>
      <c r="GRJ870" s="206"/>
      <c r="GRK870" s="206"/>
      <c r="GRL870" s="206"/>
      <c r="GRM870" s="206"/>
      <c r="GRN870" s="206"/>
      <c r="GRO870" s="206"/>
      <c r="GRP870" s="206"/>
      <c r="GRQ870" s="206"/>
      <c r="GRR870" s="206"/>
      <c r="GRS870" s="206"/>
      <c r="GRT870" s="206"/>
      <c r="GRU870" s="206"/>
      <c r="GRV870" s="206"/>
      <c r="GRW870" s="206"/>
      <c r="GRX870" s="206"/>
      <c r="GRY870" s="206"/>
      <c r="GRZ870" s="206"/>
      <c r="GSA870" s="206"/>
      <c r="GSB870" s="206"/>
      <c r="GSC870" s="206"/>
      <c r="GSD870" s="206"/>
      <c r="GSE870" s="206"/>
      <c r="GSF870" s="206"/>
      <c r="GSG870" s="206"/>
      <c r="GSH870" s="206"/>
      <c r="GSI870" s="206"/>
      <c r="GSJ870" s="206"/>
      <c r="GSK870" s="206"/>
      <c r="GSL870" s="206"/>
      <c r="GSM870" s="206"/>
      <c r="GSN870" s="206"/>
      <c r="GSO870" s="206"/>
      <c r="GSP870" s="206"/>
      <c r="GSQ870" s="206"/>
      <c r="GSR870" s="206"/>
      <c r="GSS870" s="206"/>
      <c r="GST870" s="206"/>
      <c r="GSU870" s="206"/>
      <c r="GSV870" s="206"/>
      <c r="GSW870" s="206"/>
      <c r="GSX870" s="206"/>
      <c r="GSY870" s="206"/>
      <c r="GSZ870" s="206"/>
      <c r="GTA870" s="206"/>
      <c r="GTB870" s="206"/>
      <c r="GTC870" s="206"/>
      <c r="GTD870" s="206"/>
      <c r="GTE870" s="206"/>
      <c r="GTF870" s="206"/>
      <c r="GTG870" s="206"/>
      <c r="GTH870" s="206"/>
      <c r="GTI870" s="206"/>
      <c r="GTJ870" s="206"/>
      <c r="GTK870" s="206"/>
      <c r="GTL870" s="206"/>
      <c r="GTM870" s="206"/>
      <c r="GTN870" s="206"/>
      <c r="GTO870" s="206"/>
      <c r="GTP870" s="206"/>
      <c r="GTQ870" s="206"/>
      <c r="GTR870" s="206"/>
      <c r="GTS870" s="206"/>
      <c r="GTT870" s="206"/>
      <c r="GTU870" s="206"/>
      <c r="GTV870" s="206"/>
      <c r="GTW870" s="206"/>
      <c r="GTX870" s="206"/>
      <c r="GTY870" s="206"/>
      <c r="GTZ870" s="206"/>
      <c r="GUA870" s="206"/>
      <c r="GUB870" s="206"/>
      <c r="GUC870" s="206"/>
      <c r="GUD870" s="206"/>
      <c r="GUE870" s="206"/>
      <c r="GUF870" s="206"/>
      <c r="GUG870" s="206"/>
      <c r="GUH870" s="206"/>
      <c r="GUI870" s="206"/>
      <c r="GUJ870" s="206"/>
      <c r="GUK870" s="206"/>
      <c r="GUL870" s="206"/>
      <c r="GUM870" s="206"/>
      <c r="GUN870" s="206"/>
      <c r="GUO870" s="206"/>
      <c r="GUP870" s="206"/>
      <c r="GUQ870" s="206"/>
      <c r="GUR870" s="206"/>
      <c r="GUS870" s="206"/>
      <c r="GUT870" s="206"/>
      <c r="GUU870" s="206"/>
      <c r="GUV870" s="206"/>
      <c r="GUW870" s="206"/>
      <c r="GUX870" s="206"/>
      <c r="GUY870" s="206"/>
      <c r="GUZ870" s="206"/>
      <c r="GVA870" s="206"/>
      <c r="GVB870" s="206"/>
      <c r="GVC870" s="206"/>
      <c r="GVD870" s="206"/>
      <c r="GVE870" s="206"/>
      <c r="GVF870" s="206"/>
      <c r="GVG870" s="206"/>
      <c r="GVH870" s="206"/>
      <c r="GVI870" s="206"/>
      <c r="GVJ870" s="206"/>
      <c r="GVK870" s="206"/>
      <c r="GVL870" s="206"/>
      <c r="GVM870" s="206"/>
      <c r="GVN870" s="206"/>
      <c r="GVO870" s="206"/>
      <c r="GVP870" s="206"/>
      <c r="GVQ870" s="206"/>
      <c r="GVR870" s="206"/>
      <c r="GVS870" s="206"/>
      <c r="GVT870" s="206"/>
      <c r="GVU870" s="206"/>
      <c r="GVV870" s="206"/>
      <c r="GVW870" s="206"/>
      <c r="GVX870" s="206"/>
      <c r="GVY870" s="206"/>
      <c r="GVZ870" s="206"/>
      <c r="GWA870" s="206"/>
      <c r="GWB870" s="206"/>
      <c r="GWC870" s="206"/>
      <c r="GWD870" s="206"/>
      <c r="GWE870" s="206"/>
      <c r="GWF870" s="206"/>
      <c r="GWG870" s="206"/>
      <c r="GWH870" s="206"/>
      <c r="GWI870" s="206"/>
      <c r="GWJ870" s="206"/>
      <c r="GWK870" s="206"/>
      <c r="GWL870" s="206"/>
      <c r="GWM870" s="206"/>
      <c r="GWN870" s="206"/>
      <c r="GWO870" s="206"/>
      <c r="GWP870" s="206"/>
      <c r="GWQ870" s="206"/>
      <c r="GWR870" s="206"/>
      <c r="GWS870" s="206"/>
      <c r="GWT870" s="206"/>
      <c r="GWU870" s="206"/>
      <c r="GWV870" s="206"/>
      <c r="GWW870" s="206"/>
      <c r="GWX870" s="206"/>
      <c r="GWY870" s="206"/>
      <c r="GWZ870" s="206"/>
      <c r="GXA870" s="206"/>
      <c r="GXB870" s="206"/>
      <c r="GXC870" s="206"/>
      <c r="GXD870" s="206"/>
      <c r="GXE870" s="206"/>
      <c r="GXF870" s="206"/>
      <c r="GXG870" s="206"/>
      <c r="GXH870" s="206"/>
      <c r="GXI870" s="206"/>
      <c r="GXJ870" s="206"/>
      <c r="GXK870" s="206"/>
      <c r="GXL870" s="206"/>
      <c r="GXM870" s="206"/>
      <c r="GXN870" s="206"/>
      <c r="GXO870" s="206"/>
      <c r="GXP870" s="206"/>
      <c r="GXQ870" s="206"/>
      <c r="GXR870" s="206"/>
      <c r="GXS870" s="206"/>
      <c r="GXT870" s="206"/>
      <c r="GXU870" s="206"/>
      <c r="GXV870" s="206"/>
      <c r="GXW870" s="206"/>
      <c r="GXX870" s="206"/>
      <c r="GXY870" s="206"/>
      <c r="GXZ870" s="206"/>
      <c r="GYA870" s="206"/>
      <c r="GYB870" s="206"/>
      <c r="GYC870" s="206"/>
      <c r="GYD870" s="206"/>
      <c r="GYE870" s="206"/>
      <c r="GYF870" s="206"/>
      <c r="GYG870" s="206"/>
      <c r="GYH870" s="206"/>
      <c r="GYI870" s="206"/>
      <c r="GYJ870" s="206"/>
      <c r="GYK870" s="206"/>
      <c r="GYL870" s="206"/>
      <c r="GYM870" s="206"/>
      <c r="GYN870" s="206"/>
      <c r="GYO870" s="206"/>
      <c r="GYP870" s="206"/>
      <c r="GYQ870" s="206"/>
      <c r="GYR870" s="206"/>
      <c r="GYS870" s="206"/>
      <c r="GYT870" s="206"/>
      <c r="GYU870" s="206"/>
      <c r="GYV870" s="206"/>
      <c r="GYW870" s="206"/>
      <c r="GYX870" s="206"/>
      <c r="GYY870" s="206"/>
      <c r="GYZ870" s="206"/>
      <c r="GZA870" s="206"/>
      <c r="GZB870" s="206"/>
      <c r="GZC870" s="206"/>
      <c r="GZD870" s="206"/>
      <c r="GZE870" s="206"/>
      <c r="GZF870" s="206"/>
      <c r="GZG870" s="206"/>
      <c r="GZH870" s="206"/>
      <c r="GZI870" s="206"/>
      <c r="GZJ870" s="206"/>
      <c r="GZK870" s="206"/>
      <c r="GZL870" s="206"/>
      <c r="GZM870" s="206"/>
      <c r="GZN870" s="206"/>
      <c r="GZO870" s="206"/>
      <c r="GZP870" s="206"/>
      <c r="GZQ870" s="206"/>
      <c r="GZR870" s="206"/>
      <c r="GZS870" s="206"/>
      <c r="GZT870" s="206"/>
      <c r="GZU870" s="206"/>
      <c r="GZV870" s="206"/>
      <c r="GZW870" s="206"/>
      <c r="GZX870" s="206"/>
      <c r="GZY870" s="206"/>
      <c r="GZZ870" s="206"/>
      <c r="HAA870" s="206"/>
      <c r="HAB870" s="206"/>
      <c r="HAC870" s="206"/>
      <c r="HAD870" s="206"/>
      <c r="HAE870" s="206"/>
      <c r="HAF870" s="206"/>
      <c r="HAG870" s="206"/>
      <c r="HAH870" s="206"/>
      <c r="HAI870" s="206"/>
      <c r="HAJ870" s="206"/>
      <c r="HAK870" s="206"/>
      <c r="HAL870" s="206"/>
      <c r="HAM870" s="206"/>
      <c r="HAN870" s="206"/>
      <c r="HAO870" s="206"/>
      <c r="HAP870" s="206"/>
      <c r="HAQ870" s="206"/>
      <c r="HAR870" s="206"/>
      <c r="HAS870" s="206"/>
      <c r="HAT870" s="206"/>
      <c r="HAU870" s="206"/>
      <c r="HAV870" s="206"/>
      <c r="HAW870" s="206"/>
      <c r="HAX870" s="206"/>
      <c r="HAY870" s="206"/>
      <c r="HAZ870" s="206"/>
      <c r="HBA870" s="206"/>
      <c r="HBB870" s="206"/>
      <c r="HBC870" s="206"/>
      <c r="HBD870" s="206"/>
      <c r="HBE870" s="206"/>
      <c r="HBF870" s="206"/>
      <c r="HBG870" s="206"/>
      <c r="HBH870" s="206"/>
      <c r="HBI870" s="206"/>
      <c r="HBJ870" s="206"/>
      <c r="HBK870" s="206"/>
      <c r="HBL870" s="206"/>
      <c r="HBM870" s="206"/>
      <c r="HBN870" s="206"/>
      <c r="HBO870" s="206"/>
      <c r="HBP870" s="206"/>
      <c r="HBQ870" s="206"/>
      <c r="HBR870" s="206"/>
      <c r="HBS870" s="206"/>
      <c r="HBT870" s="206"/>
      <c r="HBU870" s="206"/>
      <c r="HBV870" s="206"/>
      <c r="HBW870" s="206"/>
      <c r="HBX870" s="206"/>
      <c r="HBY870" s="206"/>
      <c r="HBZ870" s="206"/>
      <c r="HCA870" s="206"/>
      <c r="HCB870" s="206"/>
      <c r="HCC870" s="206"/>
      <c r="HCD870" s="206"/>
      <c r="HCE870" s="206"/>
      <c r="HCF870" s="206"/>
      <c r="HCG870" s="206"/>
      <c r="HCH870" s="206"/>
      <c r="HCI870" s="206"/>
      <c r="HCJ870" s="206"/>
      <c r="HCK870" s="206"/>
      <c r="HCL870" s="206"/>
      <c r="HCM870" s="206"/>
      <c r="HCN870" s="206"/>
      <c r="HCO870" s="206"/>
      <c r="HCP870" s="206"/>
      <c r="HCQ870" s="206"/>
      <c r="HCR870" s="206"/>
      <c r="HCS870" s="206"/>
      <c r="HCT870" s="206"/>
      <c r="HCU870" s="206"/>
      <c r="HCV870" s="206"/>
      <c r="HCW870" s="206"/>
      <c r="HCX870" s="206"/>
      <c r="HCY870" s="206"/>
      <c r="HCZ870" s="206"/>
      <c r="HDA870" s="206"/>
      <c r="HDB870" s="206"/>
      <c r="HDC870" s="206"/>
      <c r="HDD870" s="206"/>
      <c r="HDE870" s="206"/>
      <c r="HDF870" s="206"/>
      <c r="HDG870" s="206"/>
      <c r="HDH870" s="206"/>
      <c r="HDI870" s="206"/>
      <c r="HDJ870" s="206"/>
      <c r="HDK870" s="206"/>
      <c r="HDL870" s="206"/>
      <c r="HDM870" s="206"/>
      <c r="HDN870" s="206"/>
      <c r="HDO870" s="206"/>
      <c r="HDP870" s="206"/>
      <c r="HDQ870" s="206"/>
      <c r="HDR870" s="206"/>
      <c r="HDS870" s="206"/>
      <c r="HDT870" s="206"/>
      <c r="HDU870" s="206"/>
      <c r="HDV870" s="206"/>
      <c r="HDW870" s="206"/>
      <c r="HDX870" s="206"/>
      <c r="HDY870" s="206"/>
      <c r="HDZ870" s="206"/>
      <c r="HEA870" s="206"/>
      <c r="HEB870" s="206"/>
      <c r="HEC870" s="206"/>
      <c r="HED870" s="206"/>
      <c r="HEE870" s="206"/>
      <c r="HEF870" s="206"/>
      <c r="HEG870" s="206"/>
      <c r="HEH870" s="206"/>
      <c r="HEI870" s="206"/>
      <c r="HEJ870" s="206"/>
      <c r="HEK870" s="206"/>
      <c r="HEL870" s="206"/>
      <c r="HEM870" s="206"/>
      <c r="HEN870" s="206"/>
      <c r="HEO870" s="206"/>
      <c r="HEP870" s="206"/>
      <c r="HEQ870" s="206"/>
      <c r="HER870" s="206"/>
      <c r="HES870" s="206"/>
      <c r="HET870" s="206"/>
      <c r="HEU870" s="206"/>
      <c r="HEV870" s="206"/>
      <c r="HEW870" s="206"/>
      <c r="HEX870" s="206"/>
      <c r="HEY870" s="206"/>
      <c r="HEZ870" s="206"/>
      <c r="HFA870" s="206"/>
      <c r="HFB870" s="206"/>
      <c r="HFC870" s="206"/>
      <c r="HFD870" s="206"/>
      <c r="HFE870" s="206"/>
      <c r="HFF870" s="206"/>
      <c r="HFG870" s="206"/>
      <c r="HFH870" s="206"/>
      <c r="HFI870" s="206"/>
      <c r="HFJ870" s="206"/>
      <c r="HFK870" s="206"/>
      <c r="HFL870" s="206"/>
      <c r="HFM870" s="206"/>
      <c r="HFN870" s="206"/>
      <c r="HFO870" s="206"/>
      <c r="HFP870" s="206"/>
      <c r="HFQ870" s="206"/>
      <c r="HFR870" s="206"/>
      <c r="HFS870" s="206"/>
      <c r="HFT870" s="206"/>
      <c r="HFU870" s="206"/>
      <c r="HFV870" s="206"/>
      <c r="HFW870" s="206"/>
      <c r="HFX870" s="206"/>
      <c r="HFY870" s="206"/>
      <c r="HFZ870" s="206"/>
      <c r="HGA870" s="206"/>
      <c r="HGB870" s="206"/>
      <c r="HGC870" s="206"/>
      <c r="HGD870" s="206"/>
      <c r="HGE870" s="206"/>
      <c r="HGF870" s="206"/>
      <c r="HGG870" s="206"/>
      <c r="HGH870" s="206"/>
      <c r="HGI870" s="206"/>
      <c r="HGJ870" s="206"/>
      <c r="HGK870" s="206"/>
      <c r="HGL870" s="206"/>
      <c r="HGM870" s="206"/>
      <c r="HGN870" s="206"/>
      <c r="HGO870" s="206"/>
      <c r="HGP870" s="206"/>
      <c r="HGQ870" s="206"/>
      <c r="HGR870" s="206"/>
      <c r="HGS870" s="206"/>
      <c r="HGT870" s="206"/>
      <c r="HGU870" s="206"/>
      <c r="HGV870" s="206"/>
      <c r="HGW870" s="206"/>
      <c r="HGX870" s="206"/>
      <c r="HGY870" s="206"/>
      <c r="HGZ870" s="206"/>
      <c r="HHA870" s="206"/>
      <c r="HHB870" s="206"/>
      <c r="HHC870" s="206"/>
      <c r="HHD870" s="206"/>
      <c r="HHE870" s="206"/>
      <c r="HHF870" s="206"/>
      <c r="HHG870" s="206"/>
      <c r="HHH870" s="206"/>
      <c r="HHI870" s="206"/>
      <c r="HHJ870" s="206"/>
      <c r="HHK870" s="206"/>
      <c r="HHL870" s="206"/>
      <c r="HHM870" s="206"/>
      <c r="HHN870" s="206"/>
      <c r="HHO870" s="206"/>
      <c r="HHP870" s="206"/>
      <c r="HHQ870" s="206"/>
      <c r="HHR870" s="206"/>
      <c r="HHS870" s="206"/>
      <c r="HHT870" s="206"/>
      <c r="HHU870" s="206"/>
      <c r="HHV870" s="206"/>
      <c r="HHW870" s="206"/>
      <c r="HHX870" s="206"/>
      <c r="HHY870" s="206"/>
      <c r="HHZ870" s="206"/>
      <c r="HIA870" s="206"/>
      <c r="HIB870" s="206"/>
      <c r="HIC870" s="206"/>
      <c r="HID870" s="206"/>
      <c r="HIE870" s="206"/>
      <c r="HIF870" s="206"/>
      <c r="HIG870" s="206"/>
      <c r="HIH870" s="206"/>
      <c r="HII870" s="206"/>
      <c r="HIJ870" s="206"/>
      <c r="HIK870" s="206"/>
      <c r="HIL870" s="206"/>
      <c r="HIM870" s="206"/>
      <c r="HIN870" s="206"/>
      <c r="HIO870" s="206"/>
      <c r="HIP870" s="206"/>
      <c r="HIQ870" s="206"/>
      <c r="HIR870" s="206"/>
      <c r="HIS870" s="206"/>
      <c r="HIT870" s="206"/>
      <c r="HIU870" s="206"/>
      <c r="HIV870" s="206"/>
      <c r="HIW870" s="206"/>
      <c r="HIX870" s="206"/>
      <c r="HIY870" s="206"/>
      <c r="HIZ870" s="206"/>
      <c r="HJA870" s="206"/>
      <c r="HJB870" s="206"/>
      <c r="HJC870" s="206"/>
      <c r="HJD870" s="206"/>
      <c r="HJE870" s="206"/>
      <c r="HJF870" s="206"/>
      <c r="HJG870" s="206"/>
      <c r="HJH870" s="206"/>
      <c r="HJI870" s="206"/>
      <c r="HJJ870" s="206"/>
      <c r="HJK870" s="206"/>
      <c r="HJL870" s="206"/>
      <c r="HJM870" s="206"/>
      <c r="HJN870" s="206"/>
      <c r="HJO870" s="206"/>
      <c r="HJP870" s="206"/>
      <c r="HJQ870" s="206"/>
      <c r="HJR870" s="206"/>
      <c r="HJS870" s="206"/>
      <c r="HJT870" s="206"/>
      <c r="HJU870" s="206"/>
      <c r="HJV870" s="206"/>
      <c r="HJW870" s="206"/>
      <c r="HJX870" s="206"/>
      <c r="HJY870" s="206"/>
      <c r="HJZ870" s="206"/>
      <c r="HKA870" s="206"/>
      <c r="HKB870" s="206"/>
      <c r="HKC870" s="206"/>
      <c r="HKD870" s="206"/>
      <c r="HKE870" s="206"/>
      <c r="HKF870" s="206"/>
      <c r="HKG870" s="206"/>
      <c r="HKH870" s="206"/>
      <c r="HKI870" s="206"/>
      <c r="HKJ870" s="206"/>
      <c r="HKK870" s="206"/>
      <c r="HKL870" s="206"/>
      <c r="HKM870" s="206"/>
      <c r="HKN870" s="206"/>
      <c r="HKO870" s="206"/>
      <c r="HKP870" s="206"/>
      <c r="HKQ870" s="206"/>
      <c r="HKR870" s="206"/>
      <c r="HKS870" s="206"/>
      <c r="HKT870" s="206"/>
      <c r="HKU870" s="206"/>
      <c r="HKV870" s="206"/>
      <c r="HKW870" s="206"/>
      <c r="HKX870" s="206"/>
      <c r="HKY870" s="206"/>
      <c r="HKZ870" s="206"/>
      <c r="HLA870" s="206"/>
      <c r="HLB870" s="206"/>
      <c r="HLC870" s="206"/>
      <c r="HLD870" s="206"/>
      <c r="HLE870" s="206"/>
      <c r="HLF870" s="206"/>
      <c r="HLG870" s="206"/>
      <c r="HLH870" s="206"/>
      <c r="HLI870" s="206"/>
      <c r="HLJ870" s="206"/>
      <c r="HLK870" s="206"/>
      <c r="HLL870" s="206"/>
      <c r="HLM870" s="206"/>
      <c r="HLN870" s="206"/>
      <c r="HLO870" s="206"/>
      <c r="HLP870" s="206"/>
      <c r="HLQ870" s="206"/>
      <c r="HLR870" s="206"/>
      <c r="HLS870" s="206"/>
      <c r="HLT870" s="206"/>
      <c r="HLU870" s="206"/>
      <c r="HLV870" s="206"/>
      <c r="HLW870" s="206"/>
      <c r="HLX870" s="206"/>
      <c r="HLY870" s="206"/>
      <c r="HLZ870" s="206"/>
      <c r="HMA870" s="206"/>
      <c r="HMB870" s="206"/>
      <c r="HMC870" s="206"/>
      <c r="HMD870" s="206"/>
      <c r="HME870" s="206"/>
      <c r="HMF870" s="206"/>
      <c r="HMG870" s="206"/>
      <c r="HMH870" s="206"/>
      <c r="HMI870" s="206"/>
      <c r="HMJ870" s="206"/>
      <c r="HMK870" s="206"/>
      <c r="HML870" s="206"/>
      <c r="HMM870" s="206"/>
      <c r="HMN870" s="206"/>
      <c r="HMO870" s="206"/>
      <c r="HMP870" s="206"/>
      <c r="HMQ870" s="206"/>
      <c r="HMR870" s="206"/>
      <c r="HMS870" s="206"/>
      <c r="HMT870" s="206"/>
      <c r="HMU870" s="206"/>
      <c r="HMV870" s="206"/>
      <c r="HMW870" s="206"/>
      <c r="HMX870" s="206"/>
      <c r="HMY870" s="206"/>
      <c r="HMZ870" s="206"/>
      <c r="HNA870" s="206"/>
      <c r="HNB870" s="206"/>
      <c r="HNC870" s="206"/>
      <c r="HND870" s="206"/>
      <c r="HNE870" s="206"/>
      <c r="HNF870" s="206"/>
      <c r="HNG870" s="206"/>
      <c r="HNH870" s="206"/>
      <c r="HNI870" s="206"/>
      <c r="HNJ870" s="206"/>
      <c r="HNK870" s="206"/>
      <c r="HNL870" s="206"/>
      <c r="HNM870" s="206"/>
      <c r="HNN870" s="206"/>
      <c r="HNO870" s="206"/>
      <c r="HNP870" s="206"/>
      <c r="HNQ870" s="206"/>
      <c r="HNR870" s="206"/>
      <c r="HNS870" s="206"/>
      <c r="HNT870" s="206"/>
      <c r="HNU870" s="206"/>
      <c r="HNV870" s="206"/>
      <c r="HNW870" s="206"/>
      <c r="HNX870" s="206"/>
      <c r="HNY870" s="206"/>
      <c r="HNZ870" s="206"/>
      <c r="HOA870" s="206"/>
      <c r="HOB870" s="206"/>
      <c r="HOC870" s="206"/>
      <c r="HOD870" s="206"/>
      <c r="HOE870" s="206"/>
      <c r="HOF870" s="206"/>
      <c r="HOG870" s="206"/>
      <c r="HOH870" s="206"/>
      <c r="HOI870" s="206"/>
      <c r="HOJ870" s="206"/>
      <c r="HOK870" s="206"/>
      <c r="HOL870" s="206"/>
      <c r="HOM870" s="206"/>
      <c r="HON870" s="206"/>
      <c r="HOO870" s="206"/>
      <c r="HOP870" s="206"/>
      <c r="HOQ870" s="206"/>
      <c r="HOR870" s="206"/>
      <c r="HOS870" s="206"/>
      <c r="HOT870" s="206"/>
      <c r="HOU870" s="206"/>
      <c r="HOV870" s="206"/>
      <c r="HOW870" s="206"/>
      <c r="HOX870" s="206"/>
      <c r="HOY870" s="206"/>
      <c r="HOZ870" s="206"/>
      <c r="HPA870" s="206"/>
      <c r="HPB870" s="206"/>
      <c r="HPC870" s="206"/>
      <c r="HPD870" s="206"/>
      <c r="HPE870" s="206"/>
      <c r="HPF870" s="206"/>
      <c r="HPG870" s="206"/>
      <c r="HPH870" s="206"/>
      <c r="HPI870" s="206"/>
      <c r="HPJ870" s="206"/>
      <c r="HPK870" s="206"/>
      <c r="HPL870" s="206"/>
      <c r="HPM870" s="206"/>
      <c r="HPN870" s="206"/>
      <c r="HPO870" s="206"/>
      <c r="HPP870" s="206"/>
      <c r="HPQ870" s="206"/>
      <c r="HPR870" s="206"/>
      <c r="HPS870" s="206"/>
      <c r="HPT870" s="206"/>
      <c r="HPU870" s="206"/>
      <c r="HPV870" s="206"/>
      <c r="HPW870" s="206"/>
      <c r="HPX870" s="206"/>
      <c r="HPY870" s="206"/>
      <c r="HPZ870" s="206"/>
      <c r="HQA870" s="206"/>
      <c r="HQB870" s="206"/>
      <c r="HQC870" s="206"/>
      <c r="HQD870" s="206"/>
      <c r="HQE870" s="206"/>
      <c r="HQF870" s="206"/>
      <c r="HQG870" s="206"/>
      <c r="HQH870" s="206"/>
      <c r="HQI870" s="206"/>
      <c r="HQJ870" s="206"/>
      <c r="HQK870" s="206"/>
      <c r="HQL870" s="206"/>
      <c r="HQM870" s="206"/>
      <c r="HQN870" s="206"/>
      <c r="HQO870" s="206"/>
      <c r="HQP870" s="206"/>
      <c r="HQQ870" s="206"/>
      <c r="HQR870" s="206"/>
      <c r="HQS870" s="206"/>
      <c r="HQT870" s="206"/>
      <c r="HQU870" s="206"/>
      <c r="HQV870" s="206"/>
      <c r="HQW870" s="206"/>
      <c r="HQX870" s="206"/>
      <c r="HQY870" s="206"/>
      <c r="HQZ870" s="206"/>
      <c r="HRA870" s="206"/>
      <c r="HRB870" s="206"/>
      <c r="HRC870" s="206"/>
      <c r="HRD870" s="206"/>
      <c r="HRE870" s="206"/>
      <c r="HRF870" s="206"/>
      <c r="HRG870" s="206"/>
      <c r="HRH870" s="206"/>
      <c r="HRI870" s="206"/>
      <c r="HRJ870" s="206"/>
      <c r="HRK870" s="206"/>
      <c r="HRL870" s="206"/>
      <c r="HRM870" s="206"/>
      <c r="HRN870" s="206"/>
      <c r="HRO870" s="206"/>
      <c r="HRP870" s="206"/>
      <c r="HRQ870" s="206"/>
      <c r="HRR870" s="206"/>
      <c r="HRS870" s="206"/>
      <c r="HRT870" s="206"/>
      <c r="HRU870" s="206"/>
      <c r="HRV870" s="206"/>
      <c r="HRW870" s="206"/>
      <c r="HRX870" s="206"/>
      <c r="HRY870" s="206"/>
      <c r="HRZ870" s="206"/>
      <c r="HSA870" s="206"/>
      <c r="HSB870" s="206"/>
      <c r="HSC870" s="206"/>
      <c r="HSD870" s="206"/>
      <c r="HSE870" s="206"/>
      <c r="HSF870" s="206"/>
      <c r="HSG870" s="206"/>
      <c r="HSH870" s="206"/>
      <c r="HSI870" s="206"/>
      <c r="HSJ870" s="206"/>
      <c r="HSK870" s="206"/>
      <c r="HSL870" s="206"/>
      <c r="HSM870" s="206"/>
      <c r="HSN870" s="206"/>
      <c r="HSO870" s="206"/>
      <c r="HSP870" s="206"/>
      <c r="HSQ870" s="206"/>
      <c r="HSR870" s="206"/>
      <c r="HSS870" s="206"/>
      <c r="HST870" s="206"/>
      <c r="HSU870" s="206"/>
      <c r="HSV870" s="206"/>
      <c r="HSW870" s="206"/>
      <c r="HSX870" s="206"/>
      <c r="HSY870" s="206"/>
      <c r="HSZ870" s="206"/>
      <c r="HTA870" s="206"/>
      <c r="HTB870" s="206"/>
      <c r="HTC870" s="206"/>
      <c r="HTD870" s="206"/>
      <c r="HTE870" s="206"/>
      <c r="HTF870" s="206"/>
      <c r="HTG870" s="206"/>
      <c r="HTH870" s="206"/>
      <c r="HTI870" s="206"/>
      <c r="HTJ870" s="206"/>
      <c r="HTK870" s="206"/>
      <c r="HTL870" s="206"/>
      <c r="HTM870" s="206"/>
      <c r="HTN870" s="206"/>
      <c r="HTO870" s="206"/>
      <c r="HTP870" s="206"/>
      <c r="HTQ870" s="206"/>
      <c r="HTR870" s="206"/>
      <c r="HTS870" s="206"/>
      <c r="HTT870" s="206"/>
      <c r="HTU870" s="206"/>
      <c r="HTV870" s="206"/>
      <c r="HTW870" s="206"/>
      <c r="HTX870" s="206"/>
      <c r="HTY870" s="206"/>
      <c r="HTZ870" s="206"/>
      <c r="HUA870" s="206"/>
      <c r="HUB870" s="206"/>
      <c r="HUC870" s="206"/>
      <c r="HUD870" s="206"/>
      <c r="HUE870" s="206"/>
      <c r="HUF870" s="206"/>
      <c r="HUG870" s="206"/>
      <c r="HUH870" s="206"/>
      <c r="HUI870" s="206"/>
      <c r="HUJ870" s="206"/>
      <c r="HUK870" s="206"/>
      <c r="HUL870" s="206"/>
      <c r="HUM870" s="206"/>
      <c r="HUN870" s="206"/>
      <c r="HUO870" s="206"/>
      <c r="HUP870" s="206"/>
      <c r="HUQ870" s="206"/>
      <c r="HUR870" s="206"/>
      <c r="HUS870" s="206"/>
      <c r="HUT870" s="206"/>
      <c r="HUU870" s="206"/>
      <c r="HUV870" s="206"/>
      <c r="HUW870" s="206"/>
      <c r="HUX870" s="206"/>
      <c r="HUY870" s="206"/>
      <c r="HUZ870" s="206"/>
      <c r="HVA870" s="206"/>
      <c r="HVB870" s="206"/>
      <c r="HVC870" s="206"/>
      <c r="HVD870" s="206"/>
      <c r="HVE870" s="206"/>
      <c r="HVF870" s="206"/>
      <c r="HVG870" s="206"/>
      <c r="HVH870" s="206"/>
      <c r="HVI870" s="206"/>
      <c r="HVJ870" s="206"/>
      <c r="HVK870" s="206"/>
      <c r="HVL870" s="206"/>
      <c r="HVM870" s="206"/>
      <c r="HVN870" s="206"/>
      <c r="HVO870" s="206"/>
      <c r="HVP870" s="206"/>
      <c r="HVQ870" s="206"/>
      <c r="HVR870" s="206"/>
      <c r="HVS870" s="206"/>
      <c r="HVT870" s="206"/>
      <c r="HVU870" s="206"/>
      <c r="HVV870" s="206"/>
      <c r="HVW870" s="206"/>
      <c r="HVX870" s="206"/>
      <c r="HVY870" s="206"/>
      <c r="HVZ870" s="206"/>
      <c r="HWA870" s="206"/>
      <c r="HWB870" s="206"/>
      <c r="HWC870" s="206"/>
      <c r="HWD870" s="206"/>
      <c r="HWE870" s="206"/>
      <c r="HWF870" s="206"/>
      <c r="HWG870" s="206"/>
      <c r="HWH870" s="206"/>
      <c r="HWI870" s="206"/>
      <c r="HWJ870" s="206"/>
      <c r="HWK870" s="206"/>
      <c r="HWL870" s="206"/>
      <c r="HWM870" s="206"/>
      <c r="HWN870" s="206"/>
      <c r="HWO870" s="206"/>
      <c r="HWP870" s="206"/>
      <c r="HWQ870" s="206"/>
      <c r="HWR870" s="206"/>
      <c r="HWS870" s="206"/>
      <c r="HWT870" s="206"/>
      <c r="HWU870" s="206"/>
      <c r="HWV870" s="206"/>
      <c r="HWW870" s="206"/>
      <c r="HWX870" s="206"/>
      <c r="HWY870" s="206"/>
      <c r="HWZ870" s="206"/>
      <c r="HXA870" s="206"/>
      <c r="HXB870" s="206"/>
      <c r="HXC870" s="206"/>
      <c r="HXD870" s="206"/>
      <c r="HXE870" s="206"/>
      <c r="HXF870" s="206"/>
      <c r="HXG870" s="206"/>
      <c r="HXH870" s="206"/>
      <c r="HXI870" s="206"/>
      <c r="HXJ870" s="206"/>
      <c r="HXK870" s="206"/>
      <c r="HXL870" s="206"/>
      <c r="HXM870" s="206"/>
      <c r="HXN870" s="206"/>
      <c r="HXO870" s="206"/>
      <c r="HXP870" s="206"/>
      <c r="HXQ870" s="206"/>
      <c r="HXR870" s="206"/>
      <c r="HXS870" s="206"/>
      <c r="HXT870" s="206"/>
      <c r="HXU870" s="206"/>
      <c r="HXV870" s="206"/>
      <c r="HXW870" s="206"/>
      <c r="HXX870" s="206"/>
      <c r="HXY870" s="206"/>
      <c r="HXZ870" s="206"/>
      <c r="HYA870" s="206"/>
      <c r="HYB870" s="206"/>
      <c r="HYC870" s="206"/>
      <c r="HYD870" s="206"/>
      <c r="HYE870" s="206"/>
      <c r="HYF870" s="206"/>
      <c r="HYG870" s="206"/>
      <c r="HYH870" s="206"/>
      <c r="HYI870" s="206"/>
      <c r="HYJ870" s="206"/>
      <c r="HYK870" s="206"/>
      <c r="HYL870" s="206"/>
      <c r="HYM870" s="206"/>
      <c r="HYN870" s="206"/>
      <c r="HYO870" s="206"/>
      <c r="HYP870" s="206"/>
      <c r="HYQ870" s="206"/>
      <c r="HYR870" s="206"/>
      <c r="HYS870" s="206"/>
      <c r="HYT870" s="206"/>
      <c r="HYU870" s="206"/>
      <c r="HYV870" s="206"/>
      <c r="HYW870" s="206"/>
      <c r="HYX870" s="206"/>
      <c r="HYY870" s="206"/>
      <c r="HYZ870" s="206"/>
      <c r="HZA870" s="206"/>
      <c r="HZB870" s="206"/>
      <c r="HZC870" s="206"/>
      <c r="HZD870" s="206"/>
      <c r="HZE870" s="206"/>
      <c r="HZF870" s="206"/>
      <c r="HZG870" s="206"/>
      <c r="HZH870" s="206"/>
      <c r="HZI870" s="206"/>
      <c r="HZJ870" s="206"/>
      <c r="HZK870" s="206"/>
      <c r="HZL870" s="206"/>
      <c r="HZM870" s="206"/>
      <c r="HZN870" s="206"/>
      <c r="HZO870" s="206"/>
      <c r="HZP870" s="206"/>
      <c r="HZQ870" s="206"/>
      <c r="HZR870" s="206"/>
      <c r="HZS870" s="206"/>
      <c r="HZT870" s="206"/>
      <c r="HZU870" s="206"/>
      <c r="HZV870" s="206"/>
      <c r="HZW870" s="206"/>
      <c r="HZX870" s="206"/>
      <c r="HZY870" s="206"/>
      <c r="HZZ870" s="206"/>
      <c r="IAA870" s="206"/>
      <c r="IAB870" s="206"/>
      <c r="IAC870" s="206"/>
      <c r="IAD870" s="206"/>
      <c r="IAE870" s="206"/>
      <c r="IAF870" s="206"/>
      <c r="IAG870" s="206"/>
      <c r="IAH870" s="206"/>
      <c r="IAI870" s="206"/>
      <c r="IAJ870" s="206"/>
      <c r="IAK870" s="206"/>
      <c r="IAL870" s="206"/>
      <c r="IAM870" s="206"/>
      <c r="IAN870" s="206"/>
      <c r="IAO870" s="206"/>
      <c r="IAP870" s="206"/>
      <c r="IAQ870" s="206"/>
      <c r="IAR870" s="206"/>
      <c r="IAS870" s="206"/>
      <c r="IAT870" s="206"/>
      <c r="IAU870" s="206"/>
      <c r="IAV870" s="206"/>
      <c r="IAW870" s="206"/>
      <c r="IAX870" s="206"/>
      <c r="IAY870" s="206"/>
      <c r="IAZ870" s="206"/>
      <c r="IBA870" s="206"/>
      <c r="IBB870" s="206"/>
      <c r="IBC870" s="206"/>
      <c r="IBD870" s="206"/>
      <c r="IBE870" s="206"/>
      <c r="IBF870" s="206"/>
      <c r="IBG870" s="206"/>
      <c r="IBH870" s="206"/>
      <c r="IBI870" s="206"/>
      <c r="IBJ870" s="206"/>
      <c r="IBK870" s="206"/>
      <c r="IBL870" s="206"/>
      <c r="IBM870" s="206"/>
      <c r="IBN870" s="206"/>
      <c r="IBO870" s="206"/>
      <c r="IBP870" s="206"/>
      <c r="IBQ870" s="206"/>
      <c r="IBR870" s="206"/>
      <c r="IBS870" s="206"/>
      <c r="IBT870" s="206"/>
      <c r="IBU870" s="206"/>
      <c r="IBV870" s="206"/>
      <c r="IBW870" s="206"/>
      <c r="IBX870" s="206"/>
      <c r="IBY870" s="206"/>
      <c r="IBZ870" s="206"/>
      <c r="ICA870" s="206"/>
      <c r="ICB870" s="206"/>
      <c r="ICC870" s="206"/>
      <c r="ICD870" s="206"/>
      <c r="ICE870" s="206"/>
      <c r="ICF870" s="206"/>
      <c r="ICG870" s="206"/>
      <c r="ICH870" s="206"/>
      <c r="ICI870" s="206"/>
      <c r="ICJ870" s="206"/>
      <c r="ICK870" s="206"/>
      <c r="ICL870" s="206"/>
      <c r="ICM870" s="206"/>
      <c r="ICN870" s="206"/>
      <c r="ICO870" s="206"/>
      <c r="ICP870" s="206"/>
      <c r="ICQ870" s="206"/>
      <c r="ICR870" s="206"/>
      <c r="ICS870" s="206"/>
      <c r="ICT870" s="206"/>
      <c r="ICU870" s="206"/>
      <c r="ICV870" s="206"/>
      <c r="ICW870" s="206"/>
      <c r="ICX870" s="206"/>
      <c r="ICY870" s="206"/>
      <c r="ICZ870" s="206"/>
      <c r="IDA870" s="206"/>
      <c r="IDB870" s="206"/>
      <c r="IDC870" s="206"/>
      <c r="IDD870" s="206"/>
      <c r="IDE870" s="206"/>
      <c r="IDF870" s="206"/>
      <c r="IDG870" s="206"/>
      <c r="IDH870" s="206"/>
      <c r="IDI870" s="206"/>
      <c r="IDJ870" s="206"/>
      <c r="IDK870" s="206"/>
      <c r="IDL870" s="206"/>
      <c r="IDM870" s="206"/>
      <c r="IDN870" s="206"/>
      <c r="IDO870" s="206"/>
      <c r="IDP870" s="206"/>
      <c r="IDQ870" s="206"/>
      <c r="IDR870" s="206"/>
      <c r="IDS870" s="206"/>
      <c r="IDT870" s="206"/>
      <c r="IDU870" s="206"/>
      <c r="IDV870" s="206"/>
      <c r="IDW870" s="206"/>
      <c r="IDX870" s="206"/>
      <c r="IDY870" s="206"/>
      <c r="IDZ870" s="206"/>
      <c r="IEA870" s="206"/>
      <c r="IEB870" s="206"/>
      <c r="IEC870" s="206"/>
      <c r="IED870" s="206"/>
      <c r="IEE870" s="206"/>
      <c r="IEF870" s="206"/>
      <c r="IEG870" s="206"/>
      <c r="IEH870" s="206"/>
      <c r="IEI870" s="206"/>
      <c r="IEJ870" s="206"/>
      <c r="IEK870" s="206"/>
      <c r="IEL870" s="206"/>
      <c r="IEM870" s="206"/>
      <c r="IEN870" s="206"/>
      <c r="IEO870" s="206"/>
      <c r="IEP870" s="206"/>
      <c r="IEQ870" s="206"/>
      <c r="IER870" s="206"/>
      <c r="IES870" s="206"/>
      <c r="IET870" s="206"/>
      <c r="IEU870" s="206"/>
      <c r="IEV870" s="206"/>
      <c r="IEW870" s="206"/>
      <c r="IEX870" s="206"/>
      <c r="IEY870" s="206"/>
      <c r="IEZ870" s="206"/>
      <c r="IFA870" s="206"/>
      <c r="IFB870" s="206"/>
      <c r="IFC870" s="206"/>
      <c r="IFD870" s="206"/>
      <c r="IFE870" s="206"/>
      <c r="IFF870" s="206"/>
      <c r="IFG870" s="206"/>
      <c r="IFH870" s="206"/>
      <c r="IFI870" s="206"/>
      <c r="IFJ870" s="206"/>
      <c r="IFK870" s="206"/>
      <c r="IFL870" s="206"/>
      <c r="IFM870" s="206"/>
      <c r="IFN870" s="206"/>
      <c r="IFO870" s="206"/>
      <c r="IFP870" s="206"/>
      <c r="IFQ870" s="206"/>
      <c r="IFR870" s="206"/>
      <c r="IFS870" s="206"/>
      <c r="IFT870" s="206"/>
      <c r="IFU870" s="206"/>
      <c r="IFV870" s="206"/>
      <c r="IFW870" s="206"/>
      <c r="IFX870" s="206"/>
      <c r="IFY870" s="206"/>
      <c r="IFZ870" s="206"/>
      <c r="IGA870" s="206"/>
      <c r="IGB870" s="206"/>
      <c r="IGC870" s="206"/>
      <c r="IGD870" s="206"/>
      <c r="IGE870" s="206"/>
      <c r="IGF870" s="206"/>
      <c r="IGG870" s="206"/>
      <c r="IGH870" s="206"/>
      <c r="IGI870" s="206"/>
      <c r="IGJ870" s="206"/>
      <c r="IGK870" s="206"/>
      <c r="IGL870" s="206"/>
      <c r="IGM870" s="206"/>
      <c r="IGN870" s="206"/>
      <c r="IGO870" s="206"/>
      <c r="IGP870" s="206"/>
      <c r="IGQ870" s="206"/>
      <c r="IGR870" s="206"/>
      <c r="IGS870" s="206"/>
      <c r="IGT870" s="206"/>
      <c r="IGU870" s="206"/>
      <c r="IGV870" s="206"/>
      <c r="IGW870" s="206"/>
      <c r="IGX870" s="206"/>
      <c r="IGY870" s="206"/>
      <c r="IGZ870" s="206"/>
      <c r="IHA870" s="206"/>
      <c r="IHB870" s="206"/>
      <c r="IHC870" s="206"/>
      <c r="IHD870" s="206"/>
      <c r="IHE870" s="206"/>
      <c r="IHF870" s="206"/>
      <c r="IHG870" s="206"/>
      <c r="IHH870" s="206"/>
      <c r="IHI870" s="206"/>
      <c r="IHJ870" s="206"/>
      <c r="IHK870" s="206"/>
      <c r="IHL870" s="206"/>
      <c r="IHM870" s="206"/>
      <c r="IHN870" s="206"/>
      <c r="IHO870" s="206"/>
      <c r="IHP870" s="206"/>
      <c r="IHQ870" s="206"/>
      <c r="IHR870" s="206"/>
      <c r="IHS870" s="206"/>
      <c r="IHT870" s="206"/>
      <c r="IHU870" s="206"/>
      <c r="IHV870" s="206"/>
      <c r="IHW870" s="206"/>
      <c r="IHX870" s="206"/>
      <c r="IHY870" s="206"/>
      <c r="IHZ870" s="206"/>
      <c r="IIA870" s="206"/>
      <c r="IIB870" s="206"/>
      <c r="IIC870" s="206"/>
      <c r="IID870" s="206"/>
      <c r="IIE870" s="206"/>
      <c r="IIF870" s="206"/>
      <c r="IIG870" s="206"/>
      <c r="IIH870" s="206"/>
      <c r="III870" s="206"/>
      <c r="IIJ870" s="206"/>
      <c r="IIK870" s="206"/>
      <c r="IIL870" s="206"/>
      <c r="IIM870" s="206"/>
      <c r="IIN870" s="206"/>
      <c r="IIO870" s="206"/>
      <c r="IIP870" s="206"/>
      <c r="IIQ870" s="206"/>
      <c r="IIR870" s="206"/>
      <c r="IIS870" s="206"/>
      <c r="IIT870" s="206"/>
      <c r="IIU870" s="206"/>
      <c r="IIV870" s="206"/>
      <c r="IIW870" s="206"/>
      <c r="IIX870" s="206"/>
      <c r="IIY870" s="206"/>
      <c r="IIZ870" s="206"/>
      <c r="IJA870" s="206"/>
      <c r="IJB870" s="206"/>
      <c r="IJC870" s="206"/>
      <c r="IJD870" s="206"/>
      <c r="IJE870" s="206"/>
      <c r="IJF870" s="206"/>
      <c r="IJG870" s="206"/>
      <c r="IJH870" s="206"/>
      <c r="IJI870" s="206"/>
      <c r="IJJ870" s="206"/>
      <c r="IJK870" s="206"/>
      <c r="IJL870" s="206"/>
      <c r="IJM870" s="206"/>
      <c r="IJN870" s="206"/>
      <c r="IJO870" s="206"/>
      <c r="IJP870" s="206"/>
      <c r="IJQ870" s="206"/>
      <c r="IJR870" s="206"/>
      <c r="IJS870" s="206"/>
      <c r="IJT870" s="206"/>
      <c r="IJU870" s="206"/>
      <c r="IJV870" s="206"/>
      <c r="IJW870" s="206"/>
      <c r="IJX870" s="206"/>
      <c r="IJY870" s="206"/>
      <c r="IJZ870" s="206"/>
      <c r="IKA870" s="206"/>
      <c r="IKB870" s="206"/>
      <c r="IKC870" s="206"/>
      <c r="IKD870" s="206"/>
      <c r="IKE870" s="206"/>
      <c r="IKF870" s="206"/>
      <c r="IKG870" s="206"/>
      <c r="IKH870" s="206"/>
      <c r="IKI870" s="206"/>
      <c r="IKJ870" s="206"/>
      <c r="IKK870" s="206"/>
      <c r="IKL870" s="206"/>
      <c r="IKM870" s="206"/>
      <c r="IKN870" s="206"/>
      <c r="IKO870" s="206"/>
      <c r="IKP870" s="206"/>
      <c r="IKQ870" s="206"/>
      <c r="IKR870" s="206"/>
      <c r="IKS870" s="206"/>
      <c r="IKT870" s="206"/>
      <c r="IKU870" s="206"/>
      <c r="IKV870" s="206"/>
      <c r="IKW870" s="206"/>
      <c r="IKX870" s="206"/>
      <c r="IKY870" s="206"/>
      <c r="IKZ870" s="206"/>
      <c r="ILA870" s="206"/>
      <c r="ILB870" s="206"/>
      <c r="ILC870" s="206"/>
      <c r="ILD870" s="206"/>
      <c r="ILE870" s="206"/>
      <c r="ILF870" s="206"/>
      <c r="ILG870" s="206"/>
      <c r="ILH870" s="206"/>
      <c r="ILI870" s="206"/>
      <c r="ILJ870" s="206"/>
      <c r="ILK870" s="206"/>
      <c r="ILL870" s="206"/>
      <c r="ILM870" s="206"/>
      <c r="ILN870" s="206"/>
      <c r="ILO870" s="206"/>
      <c r="ILP870" s="206"/>
      <c r="ILQ870" s="206"/>
      <c r="ILR870" s="206"/>
      <c r="ILS870" s="206"/>
      <c r="ILT870" s="206"/>
      <c r="ILU870" s="206"/>
      <c r="ILV870" s="206"/>
      <c r="ILW870" s="206"/>
      <c r="ILX870" s="206"/>
      <c r="ILY870" s="206"/>
      <c r="ILZ870" s="206"/>
      <c r="IMA870" s="206"/>
      <c r="IMB870" s="206"/>
      <c r="IMC870" s="206"/>
      <c r="IMD870" s="206"/>
      <c r="IME870" s="206"/>
      <c r="IMF870" s="206"/>
      <c r="IMG870" s="206"/>
      <c r="IMH870" s="206"/>
      <c r="IMI870" s="206"/>
      <c r="IMJ870" s="206"/>
      <c r="IMK870" s="206"/>
      <c r="IML870" s="206"/>
      <c r="IMM870" s="206"/>
      <c r="IMN870" s="206"/>
      <c r="IMO870" s="206"/>
      <c r="IMP870" s="206"/>
      <c r="IMQ870" s="206"/>
      <c r="IMR870" s="206"/>
      <c r="IMS870" s="206"/>
      <c r="IMT870" s="206"/>
      <c r="IMU870" s="206"/>
      <c r="IMV870" s="206"/>
      <c r="IMW870" s="206"/>
      <c r="IMX870" s="206"/>
      <c r="IMY870" s="206"/>
      <c r="IMZ870" s="206"/>
      <c r="INA870" s="206"/>
      <c r="INB870" s="206"/>
      <c r="INC870" s="206"/>
      <c r="IND870" s="206"/>
      <c r="INE870" s="206"/>
      <c r="INF870" s="206"/>
      <c r="ING870" s="206"/>
      <c r="INH870" s="206"/>
      <c r="INI870" s="206"/>
      <c r="INJ870" s="206"/>
      <c r="INK870" s="206"/>
      <c r="INL870" s="206"/>
      <c r="INM870" s="206"/>
      <c r="INN870" s="206"/>
      <c r="INO870" s="206"/>
      <c r="INP870" s="206"/>
      <c r="INQ870" s="206"/>
      <c r="INR870" s="206"/>
      <c r="INS870" s="206"/>
      <c r="INT870" s="206"/>
      <c r="INU870" s="206"/>
      <c r="INV870" s="206"/>
      <c r="INW870" s="206"/>
      <c r="INX870" s="206"/>
      <c r="INY870" s="206"/>
      <c r="INZ870" s="206"/>
      <c r="IOA870" s="206"/>
      <c r="IOB870" s="206"/>
      <c r="IOC870" s="206"/>
      <c r="IOD870" s="206"/>
      <c r="IOE870" s="206"/>
      <c r="IOF870" s="206"/>
      <c r="IOG870" s="206"/>
      <c r="IOH870" s="206"/>
      <c r="IOI870" s="206"/>
      <c r="IOJ870" s="206"/>
      <c r="IOK870" s="206"/>
      <c r="IOL870" s="206"/>
      <c r="IOM870" s="206"/>
      <c r="ION870" s="206"/>
      <c r="IOO870" s="206"/>
      <c r="IOP870" s="206"/>
      <c r="IOQ870" s="206"/>
      <c r="IOR870" s="206"/>
      <c r="IOS870" s="206"/>
      <c r="IOT870" s="206"/>
      <c r="IOU870" s="206"/>
      <c r="IOV870" s="206"/>
      <c r="IOW870" s="206"/>
      <c r="IOX870" s="206"/>
      <c r="IOY870" s="206"/>
      <c r="IOZ870" s="206"/>
      <c r="IPA870" s="206"/>
      <c r="IPB870" s="206"/>
      <c r="IPC870" s="206"/>
      <c r="IPD870" s="206"/>
      <c r="IPE870" s="206"/>
      <c r="IPF870" s="206"/>
      <c r="IPG870" s="206"/>
      <c r="IPH870" s="206"/>
      <c r="IPI870" s="206"/>
      <c r="IPJ870" s="206"/>
      <c r="IPK870" s="206"/>
      <c r="IPL870" s="206"/>
      <c r="IPM870" s="206"/>
      <c r="IPN870" s="206"/>
      <c r="IPO870" s="206"/>
      <c r="IPP870" s="206"/>
      <c r="IPQ870" s="206"/>
      <c r="IPR870" s="206"/>
      <c r="IPS870" s="206"/>
      <c r="IPT870" s="206"/>
      <c r="IPU870" s="206"/>
      <c r="IPV870" s="206"/>
      <c r="IPW870" s="206"/>
      <c r="IPX870" s="206"/>
      <c r="IPY870" s="206"/>
      <c r="IPZ870" s="206"/>
      <c r="IQA870" s="206"/>
      <c r="IQB870" s="206"/>
      <c r="IQC870" s="206"/>
      <c r="IQD870" s="206"/>
      <c r="IQE870" s="206"/>
      <c r="IQF870" s="206"/>
      <c r="IQG870" s="206"/>
      <c r="IQH870" s="206"/>
      <c r="IQI870" s="206"/>
      <c r="IQJ870" s="206"/>
      <c r="IQK870" s="206"/>
      <c r="IQL870" s="206"/>
      <c r="IQM870" s="206"/>
      <c r="IQN870" s="206"/>
      <c r="IQO870" s="206"/>
      <c r="IQP870" s="206"/>
      <c r="IQQ870" s="206"/>
      <c r="IQR870" s="206"/>
      <c r="IQS870" s="206"/>
      <c r="IQT870" s="206"/>
      <c r="IQU870" s="206"/>
      <c r="IQV870" s="206"/>
      <c r="IQW870" s="206"/>
      <c r="IQX870" s="206"/>
      <c r="IQY870" s="206"/>
      <c r="IQZ870" s="206"/>
      <c r="IRA870" s="206"/>
      <c r="IRB870" s="206"/>
      <c r="IRC870" s="206"/>
      <c r="IRD870" s="206"/>
      <c r="IRE870" s="206"/>
      <c r="IRF870" s="206"/>
      <c r="IRG870" s="206"/>
      <c r="IRH870" s="206"/>
      <c r="IRI870" s="206"/>
      <c r="IRJ870" s="206"/>
      <c r="IRK870" s="206"/>
      <c r="IRL870" s="206"/>
      <c r="IRM870" s="206"/>
      <c r="IRN870" s="206"/>
      <c r="IRO870" s="206"/>
      <c r="IRP870" s="206"/>
      <c r="IRQ870" s="206"/>
      <c r="IRR870" s="206"/>
      <c r="IRS870" s="206"/>
      <c r="IRT870" s="206"/>
      <c r="IRU870" s="206"/>
      <c r="IRV870" s="206"/>
      <c r="IRW870" s="206"/>
      <c r="IRX870" s="206"/>
      <c r="IRY870" s="206"/>
      <c r="IRZ870" s="206"/>
      <c r="ISA870" s="206"/>
      <c r="ISB870" s="206"/>
      <c r="ISC870" s="206"/>
      <c r="ISD870" s="206"/>
      <c r="ISE870" s="206"/>
      <c r="ISF870" s="206"/>
      <c r="ISG870" s="206"/>
      <c r="ISH870" s="206"/>
      <c r="ISI870" s="206"/>
      <c r="ISJ870" s="206"/>
      <c r="ISK870" s="206"/>
      <c r="ISL870" s="206"/>
      <c r="ISM870" s="206"/>
      <c r="ISN870" s="206"/>
      <c r="ISO870" s="206"/>
      <c r="ISP870" s="206"/>
      <c r="ISQ870" s="206"/>
      <c r="ISR870" s="206"/>
      <c r="ISS870" s="206"/>
      <c r="IST870" s="206"/>
      <c r="ISU870" s="206"/>
      <c r="ISV870" s="206"/>
      <c r="ISW870" s="206"/>
      <c r="ISX870" s="206"/>
      <c r="ISY870" s="206"/>
      <c r="ISZ870" s="206"/>
      <c r="ITA870" s="206"/>
      <c r="ITB870" s="206"/>
      <c r="ITC870" s="206"/>
      <c r="ITD870" s="206"/>
      <c r="ITE870" s="206"/>
      <c r="ITF870" s="206"/>
      <c r="ITG870" s="206"/>
      <c r="ITH870" s="206"/>
      <c r="ITI870" s="206"/>
      <c r="ITJ870" s="206"/>
      <c r="ITK870" s="206"/>
      <c r="ITL870" s="206"/>
      <c r="ITM870" s="206"/>
      <c r="ITN870" s="206"/>
      <c r="ITO870" s="206"/>
      <c r="ITP870" s="206"/>
      <c r="ITQ870" s="206"/>
      <c r="ITR870" s="206"/>
      <c r="ITS870" s="206"/>
      <c r="ITT870" s="206"/>
      <c r="ITU870" s="206"/>
      <c r="ITV870" s="206"/>
      <c r="ITW870" s="206"/>
      <c r="ITX870" s="206"/>
      <c r="ITY870" s="206"/>
      <c r="ITZ870" s="206"/>
      <c r="IUA870" s="206"/>
      <c r="IUB870" s="206"/>
      <c r="IUC870" s="206"/>
      <c r="IUD870" s="206"/>
      <c r="IUE870" s="206"/>
      <c r="IUF870" s="206"/>
      <c r="IUG870" s="206"/>
      <c r="IUH870" s="206"/>
      <c r="IUI870" s="206"/>
      <c r="IUJ870" s="206"/>
      <c r="IUK870" s="206"/>
      <c r="IUL870" s="206"/>
      <c r="IUM870" s="206"/>
      <c r="IUN870" s="206"/>
      <c r="IUO870" s="206"/>
      <c r="IUP870" s="206"/>
      <c r="IUQ870" s="206"/>
      <c r="IUR870" s="206"/>
      <c r="IUS870" s="206"/>
      <c r="IUT870" s="206"/>
      <c r="IUU870" s="206"/>
      <c r="IUV870" s="206"/>
      <c r="IUW870" s="206"/>
      <c r="IUX870" s="206"/>
      <c r="IUY870" s="206"/>
      <c r="IUZ870" s="206"/>
      <c r="IVA870" s="206"/>
      <c r="IVB870" s="206"/>
      <c r="IVC870" s="206"/>
      <c r="IVD870" s="206"/>
      <c r="IVE870" s="206"/>
      <c r="IVF870" s="206"/>
      <c r="IVG870" s="206"/>
      <c r="IVH870" s="206"/>
      <c r="IVI870" s="206"/>
      <c r="IVJ870" s="206"/>
      <c r="IVK870" s="206"/>
      <c r="IVL870" s="206"/>
      <c r="IVM870" s="206"/>
      <c r="IVN870" s="206"/>
      <c r="IVO870" s="206"/>
      <c r="IVP870" s="206"/>
      <c r="IVQ870" s="206"/>
      <c r="IVR870" s="206"/>
      <c r="IVS870" s="206"/>
      <c r="IVT870" s="206"/>
      <c r="IVU870" s="206"/>
      <c r="IVV870" s="206"/>
      <c r="IVW870" s="206"/>
      <c r="IVX870" s="206"/>
      <c r="IVY870" s="206"/>
      <c r="IVZ870" s="206"/>
      <c r="IWA870" s="206"/>
      <c r="IWB870" s="206"/>
      <c r="IWC870" s="206"/>
      <c r="IWD870" s="206"/>
      <c r="IWE870" s="206"/>
      <c r="IWF870" s="206"/>
      <c r="IWG870" s="206"/>
      <c r="IWH870" s="206"/>
      <c r="IWI870" s="206"/>
      <c r="IWJ870" s="206"/>
      <c r="IWK870" s="206"/>
      <c r="IWL870" s="206"/>
      <c r="IWM870" s="206"/>
      <c r="IWN870" s="206"/>
      <c r="IWO870" s="206"/>
      <c r="IWP870" s="206"/>
      <c r="IWQ870" s="206"/>
      <c r="IWR870" s="206"/>
      <c r="IWS870" s="206"/>
      <c r="IWT870" s="206"/>
      <c r="IWU870" s="206"/>
      <c r="IWV870" s="206"/>
      <c r="IWW870" s="206"/>
      <c r="IWX870" s="206"/>
      <c r="IWY870" s="206"/>
      <c r="IWZ870" s="206"/>
      <c r="IXA870" s="206"/>
      <c r="IXB870" s="206"/>
      <c r="IXC870" s="206"/>
      <c r="IXD870" s="206"/>
      <c r="IXE870" s="206"/>
      <c r="IXF870" s="206"/>
      <c r="IXG870" s="206"/>
      <c r="IXH870" s="206"/>
      <c r="IXI870" s="206"/>
      <c r="IXJ870" s="206"/>
      <c r="IXK870" s="206"/>
      <c r="IXL870" s="206"/>
      <c r="IXM870" s="206"/>
      <c r="IXN870" s="206"/>
      <c r="IXO870" s="206"/>
      <c r="IXP870" s="206"/>
      <c r="IXQ870" s="206"/>
      <c r="IXR870" s="206"/>
      <c r="IXS870" s="206"/>
      <c r="IXT870" s="206"/>
      <c r="IXU870" s="206"/>
      <c r="IXV870" s="206"/>
      <c r="IXW870" s="206"/>
      <c r="IXX870" s="206"/>
      <c r="IXY870" s="206"/>
      <c r="IXZ870" s="206"/>
      <c r="IYA870" s="206"/>
      <c r="IYB870" s="206"/>
      <c r="IYC870" s="206"/>
      <c r="IYD870" s="206"/>
      <c r="IYE870" s="206"/>
      <c r="IYF870" s="206"/>
      <c r="IYG870" s="206"/>
      <c r="IYH870" s="206"/>
      <c r="IYI870" s="206"/>
      <c r="IYJ870" s="206"/>
      <c r="IYK870" s="206"/>
      <c r="IYL870" s="206"/>
      <c r="IYM870" s="206"/>
      <c r="IYN870" s="206"/>
      <c r="IYO870" s="206"/>
      <c r="IYP870" s="206"/>
      <c r="IYQ870" s="206"/>
      <c r="IYR870" s="206"/>
      <c r="IYS870" s="206"/>
      <c r="IYT870" s="206"/>
      <c r="IYU870" s="206"/>
      <c r="IYV870" s="206"/>
      <c r="IYW870" s="206"/>
      <c r="IYX870" s="206"/>
      <c r="IYY870" s="206"/>
      <c r="IYZ870" s="206"/>
      <c r="IZA870" s="206"/>
      <c r="IZB870" s="206"/>
      <c r="IZC870" s="206"/>
      <c r="IZD870" s="206"/>
      <c r="IZE870" s="206"/>
      <c r="IZF870" s="206"/>
      <c r="IZG870" s="206"/>
      <c r="IZH870" s="206"/>
      <c r="IZI870" s="206"/>
      <c r="IZJ870" s="206"/>
      <c r="IZK870" s="206"/>
      <c r="IZL870" s="206"/>
      <c r="IZM870" s="206"/>
      <c r="IZN870" s="206"/>
      <c r="IZO870" s="206"/>
      <c r="IZP870" s="206"/>
      <c r="IZQ870" s="206"/>
      <c r="IZR870" s="206"/>
      <c r="IZS870" s="206"/>
      <c r="IZT870" s="206"/>
      <c r="IZU870" s="206"/>
      <c r="IZV870" s="206"/>
      <c r="IZW870" s="206"/>
      <c r="IZX870" s="206"/>
      <c r="IZY870" s="206"/>
      <c r="IZZ870" s="206"/>
      <c r="JAA870" s="206"/>
      <c r="JAB870" s="206"/>
      <c r="JAC870" s="206"/>
      <c r="JAD870" s="206"/>
      <c r="JAE870" s="206"/>
      <c r="JAF870" s="206"/>
      <c r="JAG870" s="206"/>
      <c r="JAH870" s="206"/>
      <c r="JAI870" s="206"/>
      <c r="JAJ870" s="206"/>
      <c r="JAK870" s="206"/>
      <c r="JAL870" s="206"/>
      <c r="JAM870" s="206"/>
      <c r="JAN870" s="206"/>
      <c r="JAO870" s="206"/>
      <c r="JAP870" s="206"/>
      <c r="JAQ870" s="206"/>
      <c r="JAR870" s="206"/>
      <c r="JAS870" s="206"/>
      <c r="JAT870" s="206"/>
      <c r="JAU870" s="206"/>
      <c r="JAV870" s="206"/>
      <c r="JAW870" s="206"/>
      <c r="JAX870" s="206"/>
      <c r="JAY870" s="206"/>
      <c r="JAZ870" s="206"/>
      <c r="JBA870" s="206"/>
      <c r="JBB870" s="206"/>
      <c r="JBC870" s="206"/>
      <c r="JBD870" s="206"/>
      <c r="JBE870" s="206"/>
      <c r="JBF870" s="206"/>
      <c r="JBG870" s="206"/>
      <c r="JBH870" s="206"/>
      <c r="JBI870" s="206"/>
      <c r="JBJ870" s="206"/>
      <c r="JBK870" s="206"/>
      <c r="JBL870" s="206"/>
      <c r="JBM870" s="206"/>
      <c r="JBN870" s="206"/>
      <c r="JBO870" s="206"/>
      <c r="JBP870" s="206"/>
      <c r="JBQ870" s="206"/>
      <c r="JBR870" s="206"/>
      <c r="JBS870" s="206"/>
      <c r="JBT870" s="206"/>
      <c r="JBU870" s="206"/>
      <c r="JBV870" s="206"/>
      <c r="JBW870" s="206"/>
      <c r="JBX870" s="206"/>
      <c r="JBY870" s="206"/>
      <c r="JBZ870" s="206"/>
      <c r="JCA870" s="206"/>
      <c r="JCB870" s="206"/>
      <c r="JCC870" s="206"/>
      <c r="JCD870" s="206"/>
      <c r="JCE870" s="206"/>
      <c r="JCF870" s="206"/>
      <c r="JCG870" s="206"/>
      <c r="JCH870" s="206"/>
      <c r="JCI870" s="206"/>
      <c r="JCJ870" s="206"/>
      <c r="JCK870" s="206"/>
      <c r="JCL870" s="206"/>
      <c r="JCM870" s="206"/>
      <c r="JCN870" s="206"/>
      <c r="JCO870" s="206"/>
      <c r="JCP870" s="206"/>
      <c r="JCQ870" s="206"/>
      <c r="JCR870" s="206"/>
      <c r="JCS870" s="206"/>
      <c r="JCT870" s="206"/>
      <c r="JCU870" s="206"/>
      <c r="JCV870" s="206"/>
      <c r="JCW870" s="206"/>
      <c r="JCX870" s="206"/>
      <c r="JCY870" s="206"/>
      <c r="JCZ870" s="206"/>
      <c r="JDA870" s="206"/>
      <c r="JDB870" s="206"/>
      <c r="JDC870" s="206"/>
      <c r="JDD870" s="206"/>
      <c r="JDE870" s="206"/>
      <c r="JDF870" s="206"/>
      <c r="JDG870" s="206"/>
      <c r="JDH870" s="206"/>
      <c r="JDI870" s="206"/>
      <c r="JDJ870" s="206"/>
      <c r="JDK870" s="206"/>
      <c r="JDL870" s="206"/>
      <c r="JDM870" s="206"/>
      <c r="JDN870" s="206"/>
      <c r="JDO870" s="206"/>
      <c r="JDP870" s="206"/>
      <c r="JDQ870" s="206"/>
      <c r="JDR870" s="206"/>
      <c r="JDS870" s="206"/>
      <c r="JDT870" s="206"/>
      <c r="JDU870" s="206"/>
      <c r="JDV870" s="206"/>
      <c r="JDW870" s="206"/>
      <c r="JDX870" s="206"/>
      <c r="JDY870" s="206"/>
      <c r="JDZ870" s="206"/>
      <c r="JEA870" s="206"/>
      <c r="JEB870" s="206"/>
      <c r="JEC870" s="206"/>
      <c r="JED870" s="206"/>
      <c r="JEE870" s="206"/>
      <c r="JEF870" s="206"/>
      <c r="JEG870" s="206"/>
      <c r="JEH870" s="206"/>
      <c r="JEI870" s="206"/>
      <c r="JEJ870" s="206"/>
      <c r="JEK870" s="206"/>
      <c r="JEL870" s="206"/>
      <c r="JEM870" s="206"/>
      <c r="JEN870" s="206"/>
      <c r="JEO870" s="206"/>
      <c r="JEP870" s="206"/>
      <c r="JEQ870" s="206"/>
      <c r="JER870" s="206"/>
      <c r="JES870" s="206"/>
      <c r="JET870" s="206"/>
      <c r="JEU870" s="206"/>
      <c r="JEV870" s="206"/>
      <c r="JEW870" s="206"/>
      <c r="JEX870" s="206"/>
      <c r="JEY870" s="206"/>
      <c r="JEZ870" s="206"/>
      <c r="JFA870" s="206"/>
      <c r="JFB870" s="206"/>
      <c r="JFC870" s="206"/>
      <c r="JFD870" s="206"/>
      <c r="JFE870" s="206"/>
      <c r="JFF870" s="206"/>
      <c r="JFG870" s="206"/>
      <c r="JFH870" s="206"/>
      <c r="JFI870" s="206"/>
      <c r="JFJ870" s="206"/>
      <c r="JFK870" s="206"/>
      <c r="JFL870" s="206"/>
      <c r="JFM870" s="206"/>
      <c r="JFN870" s="206"/>
      <c r="JFO870" s="206"/>
      <c r="JFP870" s="206"/>
      <c r="JFQ870" s="206"/>
      <c r="JFR870" s="206"/>
      <c r="JFS870" s="206"/>
      <c r="JFT870" s="206"/>
      <c r="JFU870" s="206"/>
      <c r="JFV870" s="206"/>
      <c r="JFW870" s="206"/>
      <c r="JFX870" s="206"/>
      <c r="JFY870" s="206"/>
      <c r="JFZ870" s="206"/>
      <c r="JGA870" s="206"/>
      <c r="JGB870" s="206"/>
      <c r="JGC870" s="206"/>
      <c r="JGD870" s="206"/>
      <c r="JGE870" s="206"/>
      <c r="JGF870" s="206"/>
      <c r="JGG870" s="206"/>
      <c r="JGH870" s="206"/>
      <c r="JGI870" s="206"/>
      <c r="JGJ870" s="206"/>
      <c r="JGK870" s="206"/>
      <c r="JGL870" s="206"/>
      <c r="JGM870" s="206"/>
      <c r="JGN870" s="206"/>
      <c r="JGO870" s="206"/>
      <c r="JGP870" s="206"/>
      <c r="JGQ870" s="206"/>
      <c r="JGR870" s="206"/>
      <c r="JGS870" s="206"/>
      <c r="JGT870" s="206"/>
      <c r="JGU870" s="206"/>
      <c r="JGV870" s="206"/>
      <c r="JGW870" s="206"/>
      <c r="JGX870" s="206"/>
      <c r="JGY870" s="206"/>
      <c r="JGZ870" s="206"/>
      <c r="JHA870" s="206"/>
      <c r="JHB870" s="206"/>
      <c r="JHC870" s="206"/>
      <c r="JHD870" s="206"/>
      <c r="JHE870" s="206"/>
      <c r="JHF870" s="206"/>
      <c r="JHG870" s="206"/>
      <c r="JHH870" s="206"/>
      <c r="JHI870" s="206"/>
      <c r="JHJ870" s="206"/>
      <c r="JHK870" s="206"/>
      <c r="JHL870" s="206"/>
      <c r="JHM870" s="206"/>
      <c r="JHN870" s="206"/>
      <c r="JHO870" s="206"/>
      <c r="JHP870" s="206"/>
      <c r="JHQ870" s="206"/>
      <c r="JHR870" s="206"/>
      <c r="JHS870" s="206"/>
      <c r="JHT870" s="206"/>
      <c r="JHU870" s="206"/>
      <c r="JHV870" s="206"/>
      <c r="JHW870" s="206"/>
      <c r="JHX870" s="206"/>
      <c r="JHY870" s="206"/>
      <c r="JHZ870" s="206"/>
      <c r="JIA870" s="206"/>
      <c r="JIB870" s="206"/>
      <c r="JIC870" s="206"/>
      <c r="JID870" s="206"/>
      <c r="JIE870" s="206"/>
      <c r="JIF870" s="206"/>
      <c r="JIG870" s="206"/>
      <c r="JIH870" s="206"/>
      <c r="JII870" s="206"/>
      <c r="JIJ870" s="206"/>
      <c r="JIK870" s="206"/>
      <c r="JIL870" s="206"/>
      <c r="JIM870" s="206"/>
      <c r="JIN870" s="206"/>
      <c r="JIO870" s="206"/>
      <c r="JIP870" s="206"/>
      <c r="JIQ870" s="206"/>
      <c r="JIR870" s="206"/>
      <c r="JIS870" s="206"/>
      <c r="JIT870" s="206"/>
      <c r="JIU870" s="206"/>
      <c r="JIV870" s="206"/>
      <c r="JIW870" s="206"/>
      <c r="JIX870" s="206"/>
      <c r="JIY870" s="206"/>
      <c r="JIZ870" s="206"/>
      <c r="JJA870" s="206"/>
      <c r="JJB870" s="206"/>
      <c r="JJC870" s="206"/>
      <c r="JJD870" s="206"/>
      <c r="JJE870" s="206"/>
      <c r="JJF870" s="206"/>
      <c r="JJG870" s="206"/>
      <c r="JJH870" s="206"/>
      <c r="JJI870" s="206"/>
      <c r="JJJ870" s="206"/>
      <c r="JJK870" s="206"/>
      <c r="JJL870" s="206"/>
      <c r="JJM870" s="206"/>
      <c r="JJN870" s="206"/>
      <c r="JJO870" s="206"/>
      <c r="JJP870" s="206"/>
      <c r="JJQ870" s="206"/>
      <c r="JJR870" s="206"/>
      <c r="JJS870" s="206"/>
      <c r="JJT870" s="206"/>
      <c r="JJU870" s="206"/>
      <c r="JJV870" s="206"/>
      <c r="JJW870" s="206"/>
      <c r="JJX870" s="206"/>
      <c r="JJY870" s="206"/>
      <c r="JJZ870" s="206"/>
      <c r="JKA870" s="206"/>
      <c r="JKB870" s="206"/>
      <c r="JKC870" s="206"/>
      <c r="JKD870" s="206"/>
      <c r="JKE870" s="206"/>
      <c r="JKF870" s="206"/>
      <c r="JKG870" s="206"/>
      <c r="JKH870" s="206"/>
      <c r="JKI870" s="206"/>
      <c r="JKJ870" s="206"/>
      <c r="JKK870" s="206"/>
      <c r="JKL870" s="206"/>
      <c r="JKM870" s="206"/>
      <c r="JKN870" s="206"/>
      <c r="JKO870" s="206"/>
      <c r="JKP870" s="206"/>
      <c r="JKQ870" s="206"/>
      <c r="JKR870" s="206"/>
      <c r="JKS870" s="206"/>
      <c r="JKT870" s="206"/>
      <c r="JKU870" s="206"/>
      <c r="JKV870" s="206"/>
      <c r="JKW870" s="206"/>
      <c r="JKX870" s="206"/>
      <c r="JKY870" s="206"/>
      <c r="JKZ870" s="206"/>
      <c r="JLA870" s="206"/>
      <c r="JLB870" s="206"/>
      <c r="JLC870" s="206"/>
      <c r="JLD870" s="206"/>
      <c r="JLE870" s="206"/>
      <c r="JLF870" s="206"/>
      <c r="JLG870" s="206"/>
      <c r="JLH870" s="206"/>
      <c r="JLI870" s="206"/>
      <c r="JLJ870" s="206"/>
      <c r="JLK870" s="206"/>
      <c r="JLL870" s="206"/>
      <c r="JLM870" s="206"/>
      <c r="JLN870" s="206"/>
      <c r="JLO870" s="206"/>
      <c r="JLP870" s="206"/>
      <c r="JLQ870" s="206"/>
      <c r="JLR870" s="206"/>
      <c r="JLS870" s="206"/>
      <c r="JLT870" s="206"/>
      <c r="JLU870" s="206"/>
      <c r="JLV870" s="206"/>
      <c r="JLW870" s="206"/>
      <c r="JLX870" s="206"/>
      <c r="JLY870" s="206"/>
      <c r="JLZ870" s="206"/>
      <c r="JMA870" s="206"/>
      <c r="JMB870" s="206"/>
      <c r="JMC870" s="206"/>
      <c r="JMD870" s="206"/>
      <c r="JME870" s="206"/>
      <c r="JMF870" s="206"/>
      <c r="JMG870" s="206"/>
      <c r="JMH870" s="206"/>
      <c r="JMI870" s="206"/>
      <c r="JMJ870" s="206"/>
      <c r="JMK870" s="206"/>
      <c r="JML870" s="206"/>
      <c r="JMM870" s="206"/>
      <c r="JMN870" s="206"/>
      <c r="JMO870" s="206"/>
      <c r="JMP870" s="206"/>
      <c r="JMQ870" s="206"/>
      <c r="JMR870" s="206"/>
      <c r="JMS870" s="206"/>
      <c r="JMT870" s="206"/>
      <c r="JMU870" s="206"/>
      <c r="JMV870" s="206"/>
      <c r="JMW870" s="206"/>
      <c r="JMX870" s="206"/>
      <c r="JMY870" s="206"/>
      <c r="JMZ870" s="206"/>
      <c r="JNA870" s="206"/>
      <c r="JNB870" s="206"/>
      <c r="JNC870" s="206"/>
      <c r="JND870" s="206"/>
      <c r="JNE870" s="206"/>
      <c r="JNF870" s="206"/>
      <c r="JNG870" s="206"/>
      <c r="JNH870" s="206"/>
      <c r="JNI870" s="206"/>
      <c r="JNJ870" s="206"/>
      <c r="JNK870" s="206"/>
      <c r="JNL870" s="206"/>
      <c r="JNM870" s="206"/>
      <c r="JNN870" s="206"/>
      <c r="JNO870" s="206"/>
      <c r="JNP870" s="206"/>
      <c r="JNQ870" s="206"/>
      <c r="JNR870" s="206"/>
      <c r="JNS870" s="206"/>
      <c r="JNT870" s="206"/>
      <c r="JNU870" s="206"/>
      <c r="JNV870" s="206"/>
      <c r="JNW870" s="206"/>
      <c r="JNX870" s="206"/>
      <c r="JNY870" s="206"/>
      <c r="JNZ870" s="206"/>
      <c r="JOA870" s="206"/>
      <c r="JOB870" s="206"/>
      <c r="JOC870" s="206"/>
      <c r="JOD870" s="206"/>
      <c r="JOE870" s="206"/>
      <c r="JOF870" s="206"/>
      <c r="JOG870" s="206"/>
      <c r="JOH870" s="206"/>
      <c r="JOI870" s="206"/>
      <c r="JOJ870" s="206"/>
      <c r="JOK870" s="206"/>
      <c r="JOL870" s="206"/>
      <c r="JOM870" s="206"/>
      <c r="JON870" s="206"/>
      <c r="JOO870" s="206"/>
      <c r="JOP870" s="206"/>
      <c r="JOQ870" s="206"/>
      <c r="JOR870" s="206"/>
      <c r="JOS870" s="206"/>
      <c r="JOT870" s="206"/>
      <c r="JOU870" s="206"/>
      <c r="JOV870" s="206"/>
      <c r="JOW870" s="206"/>
      <c r="JOX870" s="206"/>
      <c r="JOY870" s="206"/>
      <c r="JOZ870" s="206"/>
      <c r="JPA870" s="206"/>
      <c r="JPB870" s="206"/>
      <c r="JPC870" s="206"/>
      <c r="JPD870" s="206"/>
      <c r="JPE870" s="206"/>
      <c r="JPF870" s="206"/>
      <c r="JPG870" s="206"/>
      <c r="JPH870" s="206"/>
      <c r="JPI870" s="206"/>
      <c r="JPJ870" s="206"/>
      <c r="JPK870" s="206"/>
      <c r="JPL870" s="206"/>
      <c r="JPM870" s="206"/>
      <c r="JPN870" s="206"/>
      <c r="JPO870" s="206"/>
      <c r="JPP870" s="206"/>
      <c r="JPQ870" s="206"/>
      <c r="JPR870" s="206"/>
      <c r="JPS870" s="206"/>
      <c r="JPT870" s="206"/>
      <c r="JPU870" s="206"/>
      <c r="JPV870" s="206"/>
      <c r="JPW870" s="206"/>
      <c r="JPX870" s="206"/>
      <c r="JPY870" s="206"/>
      <c r="JPZ870" s="206"/>
      <c r="JQA870" s="206"/>
      <c r="JQB870" s="206"/>
      <c r="JQC870" s="206"/>
      <c r="JQD870" s="206"/>
      <c r="JQE870" s="206"/>
      <c r="JQF870" s="206"/>
      <c r="JQG870" s="206"/>
      <c r="JQH870" s="206"/>
      <c r="JQI870" s="206"/>
      <c r="JQJ870" s="206"/>
      <c r="JQK870" s="206"/>
      <c r="JQL870" s="206"/>
      <c r="JQM870" s="206"/>
      <c r="JQN870" s="206"/>
      <c r="JQO870" s="206"/>
      <c r="JQP870" s="206"/>
      <c r="JQQ870" s="206"/>
      <c r="JQR870" s="206"/>
      <c r="JQS870" s="206"/>
      <c r="JQT870" s="206"/>
      <c r="JQU870" s="206"/>
      <c r="JQV870" s="206"/>
      <c r="JQW870" s="206"/>
      <c r="JQX870" s="206"/>
      <c r="JQY870" s="206"/>
      <c r="JQZ870" s="206"/>
      <c r="JRA870" s="206"/>
      <c r="JRB870" s="206"/>
      <c r="JRC870" s="206"/>
      <c r="JRD870" s="206"/>
      <c r="JRE870" s="206"/>
      <c r="JRF870" s="206"/>
      <c r="JRG870" s="206"/>
      <c r="JRH870" s="206"/>
      <c r="JRI870" s="206"/>
      <c r="JRJ870" s="206"/>
      <c r="JRK870" s="206"/>
      <c r="JRL870" s="206"/>
      <c r="JRM870" s="206"/>
      <c r="JRN870" s="206"/>
      <c r="JRO870" s="206"/>
      <c r="JRP870" s="206"/>
      <c r="JRQ870" s="206"/>
      <c r="JRR870" s="206"/>
      <c r="JRS870" s="206"/>
      <c r="JRT870" s="206"/>
      <c r="JRU870" s="206"/>
      <c r="JRV870" s="206"/>
      <c r="JRW870" s="206"/>
      <c r="JRX870" s="206"/>
      <c r="JRY870" s="206"/>
      <c r="JRZ870" s="206"/>
      <c r="JSA870" s="206"/>
      <c r="JSB870" s="206"/>
      <c r="JSC870" s="206"/>
      <c r="JSD870" s="206"/>
      <c r="JSE870" s="206"/>
      <c r="JSF870" s="206"/>
      <c r="JSG870" s="206"/>
      <c r="JSH870" s="206"/>
      <c r="JSI870" s="206"/>
      <c r="JSJ870" s="206"/>
      <c r="JSK870" s="206"/>
      <c r="JSL870" s="206"/>
      <c r="JSM870" s="206"/>
      <c r="JSN870" s="206"/>
      <c r="JSO870" s="206"/>
      <c r="JSP870" s="206"/>
      <c r="JSQ870" s="206"/>
      <c r="JSR870" s="206"/>
      <c r="JSS870" s="206"/>
      <c r="JST870" s="206"/>
      <c r="JSU870" s="206"/>
      <c r="JSV870" s="206"/>
      <c r="JSW870" s="206"/>
      <c r="JSX870" s="206"/>
      <c r="JSY870" s="206"/>
      <c r="JSZ870" s="206"/>
      <c r="JTA870" s="206"/>
      <c r="JTB870" s="206"/>
      <c r="JTC870" s="206"/>
      <c r="JTD870" s="206"/>
      <c r="JTE870" s="206"/>
      <c r="JTF870" s="206"/>
      <c r="JTG870" s="206"/>
      <c r="JTH870" s="206"/>
      <c r="JTI870" s="206"/>
      <c r="JTJ870" s="206"/>
      <c r="JTK870" s="206"/>
      <c r="JTL870" s="206"/>
      <c r="JTM870" s="206"/>
      <c r="JTN870" s="206"/>
      <c r="JTO870" s="206"/>
      <c r="JTP870" s="206"/>
      <c r="JTQ870" s="206"/>
      <c r="JTR870" s="206"/>
      <c r="JTS870" s="206"/>
      <c r="JTT870" s="206"/>
      <c r="JTU870" s="206"/>
      <c r="JTV870" s="206"/>
      <c r="JTW870" s="206"/>
      <c r="JTX870" s="206"/>
      <c r="JTY870" s="206"/>
      <c r="JTZ870" s="206"/>
      <c r="JUA870" s="206"/>
      <c r="JUB870" s="206"/>
      <c r="JUC870" s="206"/>
      <c r="JUD870" s="206"/>
      <c r="JUE870" s="206"/>
      <c r="JUF870" s="206"/>
      <c r="JUG870" s="206"/>
      <c r="JUH870" s="206"/>
      <c r="JUI870" s="206"/>
      <c r="JUJ870" s="206"/>
      <c r="JUK870" s="206"/>
      <c r="JUL870" s="206"/>
      <c r="JUM870" s="206"/>
      <c r="JUN870" s="206"/>
      <c r="JUO870" s="206"/>
      <c r="JUP870" s="206"/>
      <c r="JUQ870" s="206"/>
      <c r="JUR870" s="206"/>
      <c r="JUS870" s="206"/>
      <c r="JUT870" s="206"/>
      <c r="JUU870" s="206"/>
      <c r="JUV870" s="206"/>
      <c r="JUW870" s="206"/>
      <c r="JUX870" s="206"/>
      <c r="JUY870" s="206"/>
      <c r="JUZ870" s="206"/>
      <c r="JVA870" s="206"/>
      <c r="JVB870" s="206"/>
      <c r="JVC870" s="206"/>
      <c r="JVD870" s="206"/>
      <c r="JVE870" s="206"/>
      <c r="JVF870" s="206"/>
      <c r="JVG870" s="206"/>
      <c r="JVH870" s="206"/>
      <c r="JVI870" s="206"/>
      <c r="JVJ870" s="206"/>
      <c r="JVK870" s="206"/>
      <c r="JVL870" s="206"/>
      <c r="JVM870" s="206"/>
      <c r="JVN870" s="206"/>
      <c r="JVO870" s="206"/>
      <c r="JVP870" s="206"/>
      <c r="JVQ870" s="206"/>
      <c r="JVR870" s="206"/>
      <c r="JVS870" s="206"/>
      <c r="JVT870" s="206"/>
      <c r="JVU870" s="206"/>
      <c r="JVV870" s="206"/>
      <c r="JVW870" s="206"/>
      <c r="JVX870" s="206"/>
      <c r="JVY870" s="206"/>
      <c r="JVZ870" s="206"/>
      <c r="JWA870" s="206"/>
      <c r="JWB870" s="206"/>
      <c r="JWC870" s="206"/>
      <c r="JWD870" s="206"/>
      <c r="JWE870" s="206"/>
      <c r="JWF870" s="206"/>
      <c r="JWG870" s="206"/>
      <c r="JWH870" s="206"/>
      <c r="JWI870" s="206"/>
      <c r="JWJ870" s="206"/>
      <c r="JWK870" s="206"/>
      <c r="JWL870" s="206"/>
      <c r="JWM870" s="206"/>
      <c r="JWN870" s="206"/>
      <c r="JWO870" s="206"/>
      <c r="JWP870" s="206"/>
      <c r="JWQ870" s="206"/>
      <c r="JWR870" s="206"/>
      <c r="JWS870" s="206"/>
      <c r="JWT870" s="206"/>
      <c r="JWU870" s="206"/>
      <c r="JWV870" s="206"/>
      <c r="JWW870" s="206"/>
      <c r="JWX870" s="206"/>
      <c r="JWY870" s="206"/>
      <c r="JWZ870" s="206"/>
      <c r="JXA870" s="206"/>
      <c r="JXB870" s="206"/>
      <c r="JXC870" s="206"/>
      <c r="JXD870" s="206"/>
      <c r="JXE870" s="206"/>
      <c r="JXF870" s="206"/>
      <c r="JXG870" s="206"/>
      <c r="JXH870" s="206"/>
      <c r="JXI870" s="206"/>
      <c r="JXJ870" s="206"/>
      <c r="JXK870" s="206"/>
      <c r="JXL870" s="206"/>
      <c r="JXM870" s="206"/>
      <c r="JXN870" s="206"/>
      <c r="JXO870" s="206"/>
      <c r="JXP870" s="206"/>
      <c r="JXQ870" s="206"/>
      <c r="JXR870" s="206"/>
      <c r="JXS870" s="206"/>
      <c r="JXT870" s="206"/>
      <c r="JXU870" s="206"/>
      <c r="JXV870" s="206"/>
      <c r="JXW870" s="206"/>
      <c r="JXX870" s="206"/>
      <c r="JXY870" s="206"/>
      <c r="JXZ870" s="206"/>
      <c r="JYA870" s="206"/>
      <c r="JYB870" s="206"/>
      <c r="JYC870" s="206"/>
      <c r="JYD870" s="206"/>
      <c r="JYE870" s="206"/>
      <c r="JYF870" s="206"/>
      <c r="JYG870" s="206"/>
      <c r="JYH870" s="206"/>
      <c r="JYI870" s="206"/>
      <c r="JYJ870" s="206"/>
      <c r="JYK870" s="206"/>
      <c r="JYL870" s="206"/>
      <c r="JYM870" s="206"/>
      <c r="JYN870" s="206"/>
      <c r="JYO870" s="206"/>
      <c r="JYP870" s="206"/>
      <c r="JYQ870" s="206"/>
      <c r="JYR870" s="206"/>
      <c r="JYS870" s="206"/>
      <c r="JYT870" s="206"/>
      <c r="JYU870" s="206"/>
      <c r="JYV870" s="206"/>
      <c r="JYW870" s="206"/>
      <c r="JYX870" s="206"/>
      <c r="JYY870" s="206"/>
      <c r="JYZ870" s="206"/>
      <c r="JZA870" s="206"/>
      <c r="JZB870" s="206"/>
      <c r="JZC870" s="206"/>
      <c r="JZD870" s="206"/>
      <c r="JZE870" s="206"/>
      <c r="JZF870" s="206"/>
      <c r="JZG870" s="206"/>
      <c r="JZH870" s="206"/>
      <c r="JZI870" s="206"/>
      <c r="JZJ870" s="206"/>
      <c r="JZK870" s="206"/>
      <c r="JZL870" s="206"/>
      <c r="JZM870" s="206"/>
      <c r="JZN870" s="206"/>
      <c r="JZO870" s="206"/>
      <c r="JZP870" s="206"/>
      <c r="JZQ870" s="206"/>
      <c r="JZR870" s="206"/>
      <c r="JZS870" s="206"/>
      <c r="JZT870" s="206"/>
      <c r="JZU870" s="206"/>
      <c r="JZV870" s="206"/>
      <c r="JZW870" s="206"/>
      <c r="JZX870" s="206"/>
      <c r="JZY870" s="206"/>
      <c r="JZZ870" s="206"/>
      <c r="KAA870" s="206"/>
      <c r="KAB870" s="206"/>
      <c r="KAC870" s="206"/>
      <c r="KAD870" s="206"/>
      <c r="KAE870" s="206"/>
      <c r="KAF870" s="206"/>
      <c r="KAG870" s="206"/>
      <c r="KAH870" s="206"/>
      <c r="KAI870" s="206"/>
      <c r="KAJ870" s="206"/>
      <c r="KAK870" s="206"/>
      <c r="KAL870" s="206"/>
      <c r="KAM870" s="206"/>
      <c r="KAN870" s="206"/>
      <c r="KAO870" s="206"/>
      <c r="KAP870" s="206"/>
      <c r="KAQ870" s="206"/>
      <c r="KAR870" s="206"/>
      <c r="KAS870" s="206"/>
      <c r="KAT870" s="206"/>
      <c r="KAU870" s="206"/>
      <c r="KAV870" s="206"/>
      <c r="KAW870" s="206"/>
      <c r="KAX870" s="206"/>
      <c r="KAY870" s="206"/>
      <c r="KAZ870" s="206"/>
      <c r="KBA870" s="206"/>
      <c r="KBB870" s="206"/>
      <c r="KBC870" s="206"/>
      <c r="KBD870" s="206"/>
      <c r="KBE870" s="206"/>
      <c r="KBF870" s="206"/>
      <c r="KBG870" s="206"/>
      <c r="KBH870" s="206"/>
      <c r="KBI870" s="206"/>
      <c r="KBJ870" s="206"/>
      <c r="KBK870" s="206"/>
      <c r="KBL870" s="206"/>
      <c r="KBM870" s="206"/>
      <c r="KBN870" s="206"/>
      <c r="KBO870" s="206"/>
      <c r="KBP870" s="206"/>
      <c r="KBQ870" s="206"/>
      <c r="KBR870" s="206"/>
      <c r="KBS870" s="206"/>
      <c r="KBT870" s="206"/>
      <c r="KBU870" s="206"/>
      <c r="KBV870" s="206"/>
      <c r="KBW870" s="206"/>
      <c r="KBX870" s="206"/>
      <c r="KBY870" s="206"/>
      <c r="KBZ870" s="206"/>
      <c r="KCA870" s="206"/>
      <c r="KCB870" s="206"/>
      <c r="KCC870" s="206"/>
      <c r="KCD870" s="206"/>
      <c r="KCE870" s="206"/>
      <c r="KCF870" s="206"/>
      <c r="KCG870" s="206"/>
      <c r="KCH870" s="206"/>
      <c r="KCI870" s="206"/>
      <c r="KCJ870" s="206"/>
      <c r="KCK870" s="206"/>
      <c r="KCL870" s="206"/>
      <c r="KCM870" s="206"/>
      <c r="KCN870" s="206"/>
      <c r="KCO870" s="206"/>
      <c r="KCP870" s="206"/>
      <c r="KCQ870" s="206"/>
      <c r="KCR870" s="206"/>
      <c r="KCS870" s="206"/>
      <c r="KCT870" s="206"/>
      <c r="KCU870" s="206"/>
      <c r="KCV870" s="206"/>
      <c r="KCW870" s="206"/>
      <c r="KCX870" s="206"/>
      <c r="KCY870" s="206"/>
      <c r="KCZ870" s="206"/>
      <c r="KDA870" s="206"/>
      <c r="KDB870" s="206"/>
      <c r="KDC870" s="206"/>
      <c r="KDD870" s="206"/>
      <c r="KDE870" s="206"/>
      <c r="KDF870" s="206"/>
      <c r="KDG870" s="206"/>
      <c r="KDH870" s="206"/>
      <c r="KDI870" s="206"/>
      <c r="KDJ870" s="206"/>
      <c r="KDK870" s="206"/>
      <c r="KDL870" s="206"/>
      <c r="KDM870" s="206"/>
      <c r="KDN870" s="206"/>
      <c r="KDO870" s="206"/>
      <c r="KDP870" s="206"/>
      <c r="KDQ870" s="206"/>
      <c r="KDR870" s="206"/>
      <c r="KDS870" s="206"/>
      <c r="KDT870" s="206"/>
      <c r="KDU870" s="206"/>
      <c r="KDV870" s="206"/>
      <c r="KDW870" s="206"/>
      <c r="KDX870" s="206"/>
      <c r="KDY870" s="206"/>
      <c r="KDZ870" s="206"/>
      <c r="KEA870" s="206"/>
      <c r="KEB870" s="206"/>
      <c r="KEC870" s="206"/>
      <c r="KED870" s="206"/>
      <c r="KEE870" s="206"/>
      <c r="KEF870" s="206"/>
      <c r="KEG870" s="206"/>
      <c r="KEH870" s="206"/>
      <c r="KEI870" s="206"/>
      <c r="KEJ870" s="206"/>
      <c r="KEK870" s="206"/>
      <c r="KEL870" s="206"/>
      <c r="KEM870" s="206"/>
      <c r="KEN870" s="206"/>
      <c r="KEO870" s="206"/>
      <c r="KEP870" s="206"/>
      <c r="KEQ870" s="206"/>
      <c r="KER870" s="206"/>
      <c r="KES870" s="206"/>
      <c r="KET870" s="206"/>
      <c r="KEU870" s="206"/>
      <c r="KEV870" s="206"/>
      <c r="KEW870" s="206"/>
      <c r="KEX870" s="206"/>
      <c r="KEY870" s="206"/>
      <c r="KEZ870" s="206"/>
      <c r="KFA870" s="206"/>
      <c r="KFB870" s="206"/>
      <c r="KFC870" s="206"/>
      <c r="KFD870" s="206"/>
      <c r="KFE870" s="206"/>
      <c r="KFF870" s="206"/>
      <c r="KFG870" s="206"/>
      <c r="KFH870" s="206"/>
      <c r="KFI870" s="206"/>
      <c r="KFJ870" s="206"/>
      <c r="KFK870" s="206"/>
      <c r="KFL870" s="206"/>
      <c r="KFM870" s="206"/>
      <c r="KFN870" s="206"/>
      <c r="KFO870" s="206"/>
      <c r="KFP870" s="206"/>
      <c r="KFQ870" s="206"/>
      <c r="KFR870" s="206"/>
      <c r="KFS870" s="206"/>
      <c r="KFT870" s="206"/>
      <c r="KFU870" s="206"/>
      <c r="KFV870" s="206"/>
      <c r="KFW870" s="206"/>
      <c r="KFX870" s="206"/>
      <c r="KFY870" s="206"/>
      <c r="KFZ870" s="206"/>
      <c r="KGA870" s="206"/>
      <c r="KGB870" s="206"/>
      <c r="KGC870" s="206"/>
      <c r="KGD870" s="206"/>
      <c r="KGE870" s="206"/>
      <c r="KGF870" s="206"/>
      <c r="KGG870" s="206"/>
      <c r="KGH870" s="206"/>
      <c r="KGI870" s="206"/>
      <c r="KGJ870" s="206"/>
      <c r="KGK870" s="206"/>
      <c r="KGL870" s="206"/>
      <c r="KGM870" s="206"/>
      <c r="KGN870" s="206"/>
      <c r="KGO870" s="206"/>
      <c r="KGP870" s="206"/>
      <c r="KGQ870" s="206"/>
      <c r="KGR870" s="206"/>
      <c r="KGS870" s="206"/>
      <c r="KGT870" s="206"/>
      <c r="KGU870" s="206"/>
      <c r="KGV870" s="206"/>
      <c r="KGW870" s="206"/>
      <c r="KGX870" s="206"/>
      <c r="KGY870" s="206"/>
      <c r="KGZ870" s="206"/>
      <c r="KHA870" s="206"/>
      <c r="KHB870" s="206"/>
      <c r="KHC870" s="206"/>
      <c r="KHD870" s="206"/>
      <c r="KHE870" s="206"/>
      <c r="KHF870" s="206"/>
      <c r="KHG870" s="206"/>
      <c r="KHH870" s="206"/>
      <c r="KHI870" s="206"/>
      <c r="KHJ870" s="206"/>
      <c r="KHK870" s="206"/>
      <c r="KHL870" s="206"/>
      <c r="KHM870" s="206"/>
      <c r="KHN870" s="206"/>
      <c r="KHO870" s="206"/>
      <c r="KHP870" s="206"/>
      <c r="KHQ870" s="206"/>
      <c r="KHR870" s="206"/>
      <c r="KHS870" s="206"/>
      <c r="KHT870" s="206"/>
      <c r="KHU870" s="206"/>
      <c r="KHV870" s="206"/>
      <c r="KHW870" s="206"/>
      <c r="KHX870" s="206"/>
      <c r="KHY870" s="206"/>
      <c r="KHZ870" s="206"/>
      <c r="KIA870" s="206"/>
      <c r="KIB870" s="206"/>
      <c r="KIC870" s="206"/>
      <c r="KID870" s="206"/>
      <c r="KIE870" s="206"/>
      <c r="KIF870" s="206"/>
      <c r="KIG870" s="206"/>
      <c r="KIH870" s="206"/>
      <c r="KII870" s="206"/>
      <c r="KIJ870" s="206"/>
      <c r="KIK870" s="206"/>
      <c r="KIL870" s="206"/>
      <c r="KIM870" s="206"/>
      <c r="KIN870" s="206"/>
      <c r="KIO870" s="206"/>
      <c r="KIP870" s="206"/>
      <c r="KIQ870" s="206"/>
      <c r="KIR870" s="206"/>
      <c r="KIS870" s="206"/>
      <c r="KIT870" s="206"/>
      <c r="KIU870" s="206"/>
      <c r="KIV870" s="206"/>
      <c r="KIW870" s="206"/>
      <c r="KIX870" s="206"/>
      <c r="KIY870" s="206"/>
      <c r="KIZ870" s="206"/>
      <c r="KJA870" s="206"/>
      <c r="KJB870" s="206"/>
      <c r="KJC870" s="206"/>
      <c r="KJD870" s="206"/>
      <c r="KJE870" s="206"/>
      <c r="KJF870" s="206"/>
      <c r="KJG870" s="206"/>
      <c r="KJH870" s="206"/>
      <c r="KJI870" s="206"/>
      <c r="KJJ870" s="206"/>
      <c r="KJK870" s="206"/>
      <c r="KJL870" s="206"/>
      <c r="KJM870" s="206"/>
      <c r="KJN870" s="206"/>
      <c r="KJO870" s="206"/>
      <c r="KJP870" s="206"/>
      <c r="KJQ870" s="206"/>
      <c r="KJR870" s="206"/>
      <c r="KJS870" s="206"/>
      <c r="KJT870" s="206"/>
      <c r="KJU870" s="206"/>
      <c r="KJV870" s="206"/>
      <c r="KJW870" s="206"/>
      <c r="KJX870" s="206"/>
      <c r="KJY870" s="206"/>
      <c r="KJZ870" s="206"/>
      <c r="KKA870" s="206"/>
      <c r="KKB870" s="206"/>
      <c r="KKC870" s="206"/>
      <c r="KKD870" s="206"/>
      <c r="KKE870" s="206"/>
      <c r="KKF870" s="206"/>
      <c r="KKG870" s="206"/>
      <c r="KKH870" s="206"/>
      <c r="KKI870" s="206"/>
      <c r="KKJ870" s="206"/>
      <c r="KKK870" s="206"/>
      <c r="KKL870" s="206"/>
      <c r="KKM870" s="206"/>
      <c r="KKN870" s="206"/>
      <c r="KKO870" s="206"/>
      <c r="KKP870" s="206"/>
      <c r="KKQ870" s="206"/>
      <c r="KKR870" s="206"/>
      <c r="KKS870" s="206"/>
      <c r="KKT870" s="206"/>
      <c r="KKU870" s="206"/>
      <c r="KKV870" s="206"/>
      <c r="KKW870" s="206"/>
      <c r="KKX870" s="206"/>
      <c r="KKY870" s="206"/>
      <c r="KKZ870" s="206"/>
      <c r="KLA870" s="206"/>
      <c r="KLB870" s="206"/>
      <c r="KLC870" s="206"/>
      <c r="KLD870" s="206"/>
      <c r="KLE870" s="206"/>
      <c r="KLF870" s="206"/>
      <c r="KLG870" s="206"/>
      <c r="KLH870" s="206"/>
      <c r="KLI870" s="206"/>
      <c r="KLJ870" s="206"/>
      <c r="KLK870" s="206"/>
      <c r="KLL870" s="206"/>
      <c r="KLM870" s="206"/>
      <c r="KLN870" s="206"/>
      <c r="KLO870" s="206"/>
      <c r="KLP870" s="206"/>
      <c r="KLQ870" s="206"/>
      <c r="KLR870" s="206"/>
      <c r="KLS870" s="206"/>
      <c r="KLT870" s="206"/>
      <c r="KLU870" s="206"/>
      <c r="KLV870" s="206"/>
      <c r="KLW870" s="206"/>
      <c r="KLX870" s="206"/>
      <c r="KLY870" s="206"/>
      <c r="KLZ870" s="206"/>
      <c r="KMA870" s="206"/>
      <c r="KMB870" s="206"/>
      <c r="KMC870" s="206"/>
      <c r="KMD870" s="206"/>
      <c r="KME870" s="206"/>
      <c r="KMF870" s="206"/>
      <c r="KMG870" s="206"/>
      <c r="KMH870" s="206"/>
      <c r="KMI870" s="206"/>
      <c r="KMJ870" s="206"/>
      <c r="KMK870" s="206"/>
      <c r="KML870" s="206"/>
      <c r="KMM870" s="206"/>
      <c r="KMN870" s="206"/>
      <c r="KMO870" s="206"/>
      <c r="KMP870" s="206"/>
      <c r="KMQ870" s="206"/>
      <c r="KMR870" s="206"/>
      <c r="KMS870" s="206"/>
      <c r="KMT870" s="206"/>
      <c r="KMU870" s="206"/>
      <c r="KMV870" s="206"/>
      <c r="KMW870" s="206"/>
      <c r="KMX870" s="206"/>
      <c r="KMY870" s="206"/>
      <c r="KMZ870" s="206"/>
      <c r="KNA870" s="206"/>
      <c r="KNB870" s="206"/>
      <c r="KNC870" s="206"/>
      <c r="KND870" s="206"/>
      <c r="KNE870" s="206"/>
      <c r="KNF870" s="206"/>
      <c r="KNG870" s="206"/>
      <c r="KNH870" s="206"/>
      <c r="KNI870" s="206"/>
      <c r="KNJ870" s="206"/>
      <c r="KNK870" s="206"/>
      <c r="KNL870" s="206"/>
      <c r="KNM870" s="206"/>
      <c r="KNN870" s="206"/>
      <c r="KNO870" s="206"/>
      <c r="KNP870" s="206"/>
      <c r="KNQ870" s="206"/>
      <c r="KNR870" s="206"/>
      <c r="KNS870" s="206"/>
      <c r="KNT870" s="206"/>
      <c r="KNU870" s="206"/>
      <c r="KNV870" s="206"/>
      <c r="KNW870" s="206"/>
      <c r="KNX870" s="206"/>
      <c r="KNY870" s="206"/>
      <c r="KNZ870" s="206"/>
      <c r="KOA870" s="206"/>
      <c r="KOB870" s="206"/>
      <c r="KOC870" s="206"/>
      <c r="KOD870" s="206"/>
      <c r="KOE870" s="206"/>
      <c r="KOF870" s="206"/>
      <c r="KOG870" s="206"/>
      <c r="KOH870" s="206"/>
      <c r="KOI870" s="206"/>
      <c r="KOJ870" s="206"/>
      <c r="KOK870" s="206"/>
      <c r="KOL870" s="206"/>
      <c r="KOM870" s="206"/>
      <c r="KON870" s="206"/>
      <c r="KOO870" s="206"/>
      <c r="KOP870" s="206"/>
      <c r="KOQ870" s="206"/>
      <c r="KOR870" s="206"/>
      <c r="KOS870" s="206"/>
      <c r="KOT870" s="206"/>
      <c r="KOU870" s="206"/>
      <c r="KOV870" s="206"/>
      <c r="KOW870" s="206"/>
      <c r="KOX870" s="206"/>
      <c r="KOY870" s="206"/>
      <c r="KOZ870" s="206"/>
      <c r="KPA870" s="206"/>
      <c r="KPB870" s="206"/>
      <c r="KPC870" s="206"/>
      <c r="KPD870" s="206"/>
      <c r="KPE870" s="206"/>
      <c r="KPF870" s="206"/>
      <c r="KPG870" s="206"/>
      <c r="KPH870" s="206"/>
      <c r="KPI870" s="206"/>
      <c r="KPJ870" s="206"/>
      <c r="KPK870" s="206"/>
      <c r="KPL870" s="206"/>
      <c r="KPM870" s="206"/>
      <c r="KPN870" s="206"/>
      <c r="KPO870" s="206"/>
      <c r="KPP870" s="206"/>
      <c r="KPQ870" s="206"/>
      <c r="KPR870" s="206"/>
      <c r="KPS870" s="206"/>
      <c r="KPT870" s="206"/>
      <c r="KPU870" s="206"/>
      <c r="KPV870" s="206"/>
      <c r="KPW870" s="206"/>
      <c r="KPX870" s="206"/>
      <c r="KPY870" s="206"/>
      <c r="KPZ870" s="206"/>
      <c r="KQA870" s="206"/>
      <c r="KQB870" s="206"/>
      <c r="KQC870" s="206"/>
      <c r="KQD870" s="206"/>
      <c r="KQE870" s="206"/>
      <c r="KQF870" s="206"/>
      <c r="KQG870" s="206"/>
      <c r="KQH870" s="206"/>
      <c r="KQI870" s="206"/>
      <c r="KQJ870" s="206"/>
      <c r="KQK870" s="206"/>
      <c r="KQL870" s="206"/>
      <c r="KQM870" s="206"/>
      <c r="KQN870" s="206"/>
      <c r="KQO870" s="206"/>
      <c r="KQP870" s="206"/>
      <c r="KQQ870" s="206"/>
      <c r="KQR870" s="206"/>
      <c r="KQS870" s="206"/>
      <c r="KQT870" s="206"/>
      <c r="KQU870" s="206"/>
      <c r="KQV870" s="206"/>
      <c r="KQW870" s="206"/>
      <c r="KQX870" s="206"/>
      <c r="KQY870" s="206"/>
      <c r="KQZ870" s="206"/>
      <c r="KRA870" s="206"/>
      <c r="KRB870" s="206"/>
      <c r="KRC870" s="206"/>
      <c r="KRD870" s="206"/>
      <c r="KRE870" s="206"/>
      <c r="KRF870" s="206"/>
      <c r="KRG870" s="206"/>
      <c r="KRH870" s="206"/>
      <c r="KRI870" s="206"/>
      <c r="KRJ870" s="206"/>
      <c r="KRK870" s="206"/>
      <c r="KRL870" s="206"/>
      <c r="KRM870" s="206"/>
      <c r="KRN870" s="206"/>
      <c r="KRO870" s="206"/>
      <c r="KRP870" s="206"/>
      <c r="KRQ870" s="206"/>
      <c r="KRR870" s="206"/>
      <c r="KRS870" s="206"/>
      <c r="KRT870" s="206"/>
      <c r="KRU870" s="206"/>
      <c r="KRV870" s="206"/>
      <c r="KRW870" s="206"/>
      <c r="KRX870" s="206"/>
      <c r="KRY870" s="206"/>
      <c r="KRZ870" s="206"/>
      <c r="KSA870" s="206"/>
      <c r="KSB870" s="206"/>
      <c r="KSC870" s="206"/>
      <c r="KSD870" s="206"/>
      <c r="KSE870" s="206"/>
      <c r="KSF870" s="206"/>
      <c r="KSG870" s="206"/>
      <c r="KSH870" s="206"/>
      <c r="KSI870" s="206"/>
      <c r="KSJ870" s="206"/>
      <c r="KSK870" s="206"/>
      <c r="KSL870" s="206"/>
      <c r="KSM870" s="206"/>
      <c r="KSN870" s="206"/>
      <c r="KSO870" s="206"/>
      <c r="KSP870" s="206"/>
      <c r="KSQ870" s="206"/>
      <c r="KSR870" s="206"/>
      <c r="KSS870" s="206"/>
      <c r="KST870" s="206"/>
      <c r="KSU870" s="206"/>
      <c r="KSV870" s="206"/>
      <c r="KSW870" s="206"/>
      <c r="KSX870" s="206"/>
      <c r="KSY870" s="206"/>
      <c r="KSZ870" s="206"/>
      <c r="KTA870" s="206"/>
      <c r="KTB870" s="206"/>
      <c r="KTC870" s="206"/>
      <c r="KTD870" s="206"/>
      <c r="KTE870" s="206"/>
      <c r="KTF870" s="206"/>
      <c r="KTG870" s="206"/>
      <c r="KTH870" s="206"/>
      <c r="KTI870" s="206"/>
      <c r="KTJ870" s="206"/>
      <c r="KTK870" s="206"/>
      <c r="KTL870" s="206"/>
      <c r="KTM870" s="206"/>
      <c r="KTN870" s="206"/>
      <c r="KTO870" s="206"/>
      <c r="KTP870" s="206"/>
      <c r="KTQ870" s="206"/>
      <c r="KTR870" s="206"/>
      <c r="KTS870" s="206"/>
      <c r="KTT870" s="206"/>
      <c r="KTU870" s="206"/>
      <c r="KTV870" s="206"/>
      <c r="KTW870" s="206"/>
      <c r="KTX870" s="206"/>
      <c r="KTY870" s="206"/>
      <c r="KTZ870" s="206"/>
      <c r="KUA870" s="206"/>
      <c r="KUB870" s="206"/>
      <c r="KUC870" s="206"/>
      <c r="KUD870" s="206"/>
      <c r="KUE870" s="206"/>
      <c r="KUF870" s="206"/>
      <c r="KUG870" s="206"/>
      <c r="KUH870" s="206"/>
      <c r="KUI870" s="206"/>
      <c r="KUJ870" s="206"/>
      <c r="KUK870" s="206"/>
      <c r="KUL870" s="206"/>
      <c r="KUM870" s="206"/>
      <c r="KUN870" s="206"/>
      <c r="KUO870" s="206"/>
      <c r="KUP870" s="206"/>
      <c r="KUQ870" s="206"/>
      <c r="KUR870" s="206"/>
      <c r="KUS870" s="206"/>
      <c r="KUT870" s="206"/>
      <c r="KUU870" s="206"/>
      <c r="KUV870" s="206"/>
      <c r="KUW870" s="206"/>
      <c r="KUX870" s="206"/>
      <c r="KUY870" s="206"/>
      <c r="KUZ870" s="206"/>
      <c r="KVA870" s="206"/>
      <c r="KVB870" s="206"/>
      <c r="KVC870" s="206"/>
      <c r="KVD870" s="206"/>
      <c r="KVE870" s="206"/>
      <c r="KVF870" s="206"/>
      <c r="KVG870" s="206"/>
      <c r="KVH870" s="206"/>
      <c r="KVI870" s="206"/>
      <c r="KVJ870" s="206"/>
      <c r="KVK870" s="206"/>
      <c r="KVL870" s="206"/>
      <c r="KVM870" s="206"/>
      <c r="KVN870" s="206"/>
      <c r="KVO870" s="206"/>
      <c r="KVP870" s="206"/>
      <c r="KVQ870" s="206"/>
      <c r="KVR870" s="206"/>
      <c r="KVS870" s="206"/>
      <c r="KVT870" s="206"/>
      <c r="KVU870" s="206"/>
      <c r="KVV870" s="206"/>
      <c r="KVW870" s="206"/>
      <c r="KVX870" s="206"/>
      <c r="KVY870" s="206"/>
      <c r="KVZ870" s="206"/>
      <c r="KWA870" s="206"/>
      <c r="KWB870" s="206"/>
      <c r="KWC870" s="206"/>
      <c r="KWD870" s="206"/>
      <c r="KWE870" s="206"/>
      <c r="KWF870" s="206"/>
      <c r="KWG870" s="206"/>
      <c r="KWH870" s="206"/>
      <c r="KWI870" s="206"/>
      <c r="KWJ870" s="206"/>
      <c r="KWK870" s="206"/>
      <c r="KWL870" s="206"/>
      <c r="KWM870" s="206"/>
      <c r="KWN870" s="206"/>
      <c r="KWO870" s="206"/>
      <c r="KWP870" s="206"/>
      <c r="KWQ870" s="206"/>
      <c r="KWR870" s="206"/>
      <c r="KWS870" s="206"/>
      <c r="KWT870" s="206"/>
      <c r="KWU870" s="206"/>
      <c r="KWV870" s="206"/>
      <c r="KWW870" s="206"/>
      <c r="KWX870" s="206"/>
      <c r="KWY870" s="206"/>
      <c r="KWZ870" s="206"/>
      <c r="KXA870" s="206"/>
      <c r="KXB870" s="206"/>
      <c r="KXC870" s="206"/>
      <c r="KXD870" s="206"/>
      <c r="KXE870" s="206"/>
      <c r="KXF870" s="206"/>
      <c r="KXG870" s="206"/>
      <c r="KXH870" s="206"/>
      <c r="KXI870" s="206"/>
      <c r="KXJ870" s="206"/>
      <c r="KXK870" s="206"/>
      <c r="KXL870" s="206"/>
      <c r="KXM870" s="206"/>
      <c r="KXN870" s="206"/>
      <c r="KXO870" s="206"/>
      <c r="KXP870" s="206"/>
      <c r="KXQ870" s="206"/>
      <c r="KXR870" s="206"/>
      <c r="KXS870" s="206"/>
      <c r="KXT870" s="206"/>
      <c r="KXU870" s="206"/>
      <c r="KXV870" s="206"/>
      <c r="KXW870" s="206"/>
      <c r="KXX870" s="206"/>
      <c r="KXY870" s="206"/>
      <c r="KXZ870" s="206"/>
      <c r="KYA870" s="206"/>
      <c r="KYB870" s="206"/>
      <c r="KYC870" s="206"/>
      <c r="KYD870" s="206"/>
      <c r="KYE870" s="206"/>
      <c r="KYF870" s="206"/>
      <c r="KYG870" s="206"/>
      <c r="KYH870" s="206"/>
      <c r="KYI870" s="206"/>
      <c r="KYJ870" s="206"/>
      <c r="KYK870" s="206"/>
      <c r="KYL870" s="206"/>
      <c r="KYM870" s="206"/>
      <c r="KYN870" s="206"/>
      <c r="KYO870" s="206"/>
      <c r="KYP870" s="206"/>
      <c r="KYQ870" s="206"/>
      <c r="KYR870" s="206"/>
      <c r="KYS870" s="206"/>
      <c r="KYT870" s="206"/>
      <c r="KYU870" s="206"/>
      <c r="KYV870" s="206"/>
      <c r="KYW870" s="206"/>
      <c r="KYX870" s="206"/>
      <c r="KYY870" s="206"/>
      <c r="KYZ870" s="206"/>
      <c r="KZA870" s="206"/>
      <c r="KZB870" s="206"/>
      <c r="KZC870" s="206"/>
      <c r="KZD870" s="206"/>
      <c r="KZE870" s="206"/>
      <c r="KZF870" s="206"/>
      <c r="KZG870" s="206"/>
      <c r="KZH870" s="206"/>
      <c r="KZI870" s="206"/>
      <c r="KZJ870" s="206"/>
      <c r="KZK870" s="206"/>
      <c r="KZL870" s="206"/>
      <c r="KZM870" s="206"/>
      <c r="KZN870" s="206"/>
      <c r="KZO870" s="206"/>
      <c r="KZP870" s="206"/>
      <c r="KZQ870" s="206"/>
      <c r="KZR870" s="206"/>
      <c r="KZS870" s="206"/>
      <c r="KZT870" s="206"/>
      <c r="KZU870" s="206"/>
      <c r="KZV870" s="206"/>
      <c r="KZW870" s="206"/>
      <c r="KZX870" s="206"/>
      <c r="KZY870" s="206"/>
      <c r="KZZ870" s="206"/>
      <c r="LAA870" s="206"/>
      <c r="LAB870" s="206"/>
      <c r="LAC870" s="206"/>
      <c r="LAD870" s="206"/>
      <c r="LAE870" s="206"/>
      <c r="LAF870" s="206"/>
      <c r="LAG870" s="206"/>
      <c r="LAH870" s="206"/>
      <c r="LAI870" s="206"/>
      <c r="LAJ870" s="206"/>
      <c r="LAK870" s="206"/>
      <c r="LAL870" s="206"/>
      <c r="LAM870" s="206"/>
      <c r="LAN870" s="206"/>
      <c r="LAO870" s="206"/>
      <c r="LAP870" s="206"/>
      <c r="LAQ870" s="206"/>
      <c r="LAR870" s="206"/>
      <c r="LAS870" s="206"/>
      <c r="LAT870" s="206"/>
      <c r="LAU870" s="206"/>
      <c r="LAV870" s="206"/>
      <c r="LAW870" s="206"/>
      <c r="LAX870" s="206"/>
      <c r="LAY870" s="206"/>
      <c r="LAZ870" s="206"/>
      <c r="LBA870" s="206"/>
      <c r="LBB870" s="206"/>
      <c r="LBC870" s="206"/>
      <c r="LBD870" s="206"/>
      <c r="LBE870" s="206"/>
      <c r="LBF870" s="206"/>
      <c r="LBG870" s="206"/>
      <c r="LBH870" s="206"/>
      <c r="LBI870" s="206"/>
      <c r="LBJ870" s="206"/>
      <c r="LBK870" s="206"/>
      <c r="LBL870" s="206"/>
      <c r="LBM870" s="206"/>
      <c r="LBN870" s="206"/>
      <c r="LBO870" s="206"/>
      <c r="LBP870" s="206"/>
      <c r="LBQ870" s="206"/>
      <c r="LBR870" s="206"/>
      <c r="LBS870" s="206"/>
      <c r="LBT870" s="206"/>
      <c r="LBU870" s="206"/>
      <c r="LBV870" s="206"/>
      <c r="LBW870" s="206"/>
      <c r="LBX870" s="206"/>
      <c r="LBY870" s="206"/>
      <c r="LBZ870" s="206"/>
      <c r="LCA870" s="206"/>
      <c r="LCB870" s="206"/>
      <c r="LCC870" s="206"/>
      <c r="LCD870" s="206"/>
      <c r="LCE870" s="206"/>
      <c r="LCF870" s="206"/>
      <c r="LCG870" s="206"/>
      <c r="LCH870" s="206"/>
      <c r="LCI870" s="206"/>
      <c r="LCJ870" s="206"/>
      <c r="LCK870" s="206"/>
      <c r="LCL870" s="206"/>
      <c r="LCM870" s="206"/>
      <c r="LCN870" s="206"/>
      <c r="LCO870" s="206"/>
      <c r="LCP870" s="206"/>
      <c r="LCQ870" s="206"/>
      <c r="LCR870" s="206"/>
      <c r="LCS870" s="206"/>
      <c r="LCT870" s="206"/>
      <c r="LCU870" s="206"/>
      <c r="LCV870" s="206"/>
      <c r="LCW870" s="206"/>
      <c r="LCX870" s="206"/>
      <c r="LCY870" s="206"/>
      <c r="LCZ870" s="206"/>
      <c r="LDA870" s="206"/>
      <c r="LDB870" s="206"/>
      <c r="LDC870" s="206"/>
      <c r="LDD870" s="206"/>
      <c r="LDE870" s="206"/>
      <c r="LDF870" s="206"/>
      <c r="LDG870" s="206"/>
      <c r="LDH870" s="206"/>
      <c r="LDI870" s="206"/>
      <c r="LDJ870" s="206"/>
      <c r="LDK870" s="206"/>
      <c r="LDL870" s="206"/>
      <c r="LDM870" s="206"/>
      <c r="LDN870" s="206"/>
      <c r="LDO870" s="206"/>
      <c r="LDP870" s="206"/>
      <c r="LDQ870" s="206"/>
      <c r="LDR870" s="206"/>
      <c r="LDS870" s="206"/>
      <c r="LDT870" s="206"/>
      <c r="LDU870" s="206"/>
      <c r="LDV870" s="206"/>
      <c r="LDW870" s="206"/>
      <c r="LDX870" s="206"/>
      <c r="LDY870" s="206"/>
      <c r="LDZ870" s="206"/>
      <c r="LEA870" s="206"/>
      <c r="LEB870" s="206"/>
      <c r="LEC870" s="206"/>
      <c r="LED870" s="206"/>
      <c r="LEE870" s="206"/>
      <c r="LEF870" s="206"/>
      <c r="LEG870" s="206"/>
      <c r="LEH870" s="206"/>
      <c r="LEI870" s="206"/>
      <c r="LEJ870" s="206"/>
      <c r="LEK870" s="206"/>
      <c r="LEL870" s="206"/>
      <c r="LEM870" s="206"/>
      <c r="LEN870" s="206"/>
      <c r="LEO870" s="206"/>
      <c r="LEP870" s="206"/>
      <c r="LEQ870" s="206"/>
      <c r="LER870" s="206"/>
      <c r="LES870" s="206"/>
      <c r="LET870" s="206"/>
      <c r="LEU870" s="206"/>
      <c r="LEV870" s="206"/>
      <c r="LEW870" s="206"/>
      <c r="LEX870" s="206"/>
      <c r="LEY870" s="206"/>
      <c r="LEZ870" s="206"/>
      <c r="LFA870" s="206"/>
      <c r="LFB870" s="206"/>
      <c r="LFC870" s="206"/>
      <c r="LFD870" s="206"/>
      <c r="LFE870" s="206"/>
      <c r="LFF870" s="206"/>
      <c r="LFG870" s="206"/>
      <c r="LFH870" s="206"/>
      <c r="LFI870" s="206"/>
      <c r="LFJ870" s="206"/>
      <c r="LFK870" s="206"/>
      <c r="LFL870" s="206"/>
      <c r="LFM870" s="206"/>
      <c r="LFN870" s="206"/>
      <c r="LFO870" s="206"/>
      <c r="LFP870" s="206"/>
      <c r="LFQ870" s="206"/>
      <c r="LFR870" s="206"/>
      <c r="LFS870" s="206"/>
      <c r="LFT870" s="206"/>
      <c r="LFU870" s="206"/>
      <c r="LFV870" s="206"/>
      <c r="LFW870" s="206"/>
      <c r="LFX870" s="206"/>
      <c r="LFY870" s="206"/>
      <c r="LFZ870" s="206"/>
      <c r="LGA870" s="206"/>
      <c r="LGB870" s="206"/>
      <c r="LGC870" s="206"/>
      <c r="LGD870" s="206"/>
      <c r="LGE870" s="206"/>
      <c r="LGF870" s="206"/>
      <c r="LGG870" s="206"/>
      <c r="LGH870" s="206"/>
      <c r="LGI870" s="206"/>
      <c r="LGJ870" s="206"/>
      <c r="LGK870" s="206"/>
      <c r="LGL870" s="206"/>
      <c r="LGM870" s="206"/>
      <c r="LGN870" s="206"/>
      <c r="LGO870" s="206"/>
      <c r="LGP870" s="206"/>
      <c r="LGQ870" s="206"/>
      <c r="LGR870" s="206"/>
      <c r="LGS870" s="206"/>
      <c r="LGT870" s="206"/>
      <c r="LGU870" s="206"/>
      <c r="LGV870" s="206"/>
      <c r="LGW870" s="206"/>
      <c r="LGX870" s="206"/>
      <c r="LGY870" s="206"/>
      <c r="LGZ870" s="206"/>
      <c r="LHA870" s="206"/>
      <c r="LHB870" s="206"/>
      <c r="LHC870" s="206"/>
      <c r="LHD870" s="206"/>
      <c r="LHE870" s="206"/>
      <c r="LHF870" s="206"/>
      <c r="LHG870" s="206"/>
      <c r="LHH870" s="206"/>
      <c r="LHI870" s="206"/>
      <c r="LHJ870" s="206"/>
      <c r="LHK870" s="206"/>
      <c r="LHL870" s="206"/>
      <c r="LHM870" s="206"/>
      <c r="LHN870" s="206"/>
      <c r="LHO870" s="206"/>
      <c r="LHP870" s="206"/>
      <c r="LHQ870" s="206"/>
      <c r="LHR870" s="206"/>
      <c r="LHS870" s="206"/>
      <c r="LHT870" s="206"/>
      <c r="LHU870" s="206"/>
      <c r="LHV870" s="206"/>
      <c r="LHW870" s="206"/>
      <c r="LHX870" s="206"/>
      <c r="LHY870" s="206"/>
      <c r="LHZ870" s="206"/>
      <c r="LIA870" s="206"/>
      <c r="LIB870" s="206"/>
      <c r="LIC870" s="206"/>
      <c r="LID870" s="206"/>
      <c r="LIE870" s="206"/>
      <c r="LIF870" s="206"/>
      <c r="LIG870" s="206"/>
      <c r="LIH870" s="206"/>
      <c r="LII870" s="206"/>
      <c r="LIJ870" s="206"/>
      <c r="LIK870" s="206"/>
      <c r="LIL870" s="206"/>
      <c r="LIM870" s="206"/>
      <c r="LIN870" s="206"/>
      <c r="LIO870" s="206"/>
      <c r="LIP870" s="206"/>
      <c r="LIQ870" s="206"/>
      <c r="LIR870" s="206"/>
      <c r="LIS870" s="206"/>
      <c r="LIT870" s="206"/>
      <c r="LIU870" s="206"/>
      <c r="LIV870" s="206"/>
      <c r="LIW870" s="206"/>
      <c r="LIX870" s="206"/>
      <c r="LIY870" s="206"/>
      <c r="LIZ870" s="206"/>
      <c r="LJA870" s="206"/>
      <c r="LJB870" s="206"/>
      <c r="LJC870" s="206"/>
      <c r="LJD870" s="206"/>
      <c r="LJE870" s="206"/>
      <c r="LJF870" s="206"/>
      <c r="LJG870" s="206"/>
      <c r="LJH870" s="206"/>
      <c r="LJI870" s="206"/>
      <c r="LJJ870" s="206"/>
      <c r="LJK870" s="206"/>
      <c r="LJL870" s="206"/>
      <c r="LJM870" s="206"/>
      <c r="LJN870" s="206"/>
      <c r="LJO870" s="206"/>
      <c r="LJP870" s="206"/>
      <c r="LJQ870" s="206"/>
      <c r="LJR870" s="206"/>
      <c r="LJS870" s="206"/>
      <c r="LJT870" s="206"/>
      <c r="LJU870" s="206"/>
      <c r="LJV870" s="206"/>
      <c r="LJW870" s="206"/>
      <c r="LJX870" s="206"/>
      <c r="LJY870" s="206"/>
      <c r="LJZ870" s="206"/>
      <c r="LKA870" s="206"/>
      <c r="LKB870" s="206"/>
      <c r="LKC870" s="206"/>
      <c r="LKD870" s="206"/>
      <c r="LKE870" s="206"/>
      <c r="LKF870" s="206"/>
      <c r="LKG870" s="206"/>
      <c r="LKH870" s="206"/>
      <c r="LKI870" s="206"/>
      <c r="LKJ870" s="206"/>
      <c r="LKK870" s="206"/>
      <c r="LKL870" s="206"/>
      <c r="LKM870" s="206"/>
      <c r="LKN870" s="206"/>
      <c r="LKO870" s="206"/>
      <c r="LKP870" s="206"/>
      <c r="LKQ870" s="206"/>
      <c r="LKR870" s="206"/>
      <c r="LKS870" s="206"/>
      <c r="LKT870" s="206"/>
      <c r="LKU870" s="206"/>
      <c r="LKV870" s="206"/>
      <c r="LKW870" s="206"/>
      <c r="LKX870" s="206"/>
      <c r="LKY870" s="206"/>
      <c r="LKZ870" s="206"/>
      <c r="LLA870" s="206"/>
      <c r="LLB870" s="206"/>
      <c r="LLC870" s="206"/>
      <c r="LLD870" s="206"/>
      <c r="LLE870" s="206"/>
      <c r="LLF870" s="206"/>
      <c r="LLG870" s="206"/>
      <c r="LLH870" s="206"/>
      <c r="LLI870" s="206"/>
      <c r="LLJ870" s="206"/>
      <c r="LLK870" s="206"/>
      <c r="LLL870" s="206"/>
      <c r="LLM870" s="206"/>
      <c r="LLN870" s="206"/>
      <c r="LLO870" s="206"/>
      <c r="LLP870" s="206"/>
      <c r="LLQ870" s="206"/>
      <c r="LLR870" s="206"/>
      <c r="LLS870" s="206"/>
      <c r="LLT870" s="206"/>
      <c r="LLU870" s="206"/>
      <c r="LLV870" s="206"/>
      <c r="LLW870" s="206"/>
      <c r="LLX870" s="206"/>
      <c r="LLY870" s="206"/>
      <c r="LLZ870" s="206"/>
      <c r="LMA870" s="206"/>
      <c r="LMB870" s="206"/>
      <c r="LMC870" s="206"/>
      <c r="LMD870" s="206"/>
      <c r="LME870" s="206"/>
      <c r="LMF870" s="206"/>
      <c r="LMG870" s="206"/>
      <c r="LMH870" s="206"/>
      <c r="LMI870" s="206"/>
      <c r="LMJ870" s="206"/>
      <c r="LMK870" s="206"/>
      <c r="LML870" s="206"/>
      <c r="LMM870" s="206"/>
      <c r="LMN870" s="206"/>
      <c r="LMO870" s="206"/>
      <c r="LMP870" s="206"/>
      <c r="LMQ870" s="206"/>
      <c r="LMR870" s="206"/>
      <c r="LMS870" s="206"/>
      <c r="LMT870" s="206"/>
      <c r="LMU870" s="206"/>
      <c r="LMV870" s="206"/>
      <c r="LMW870" s="206"/>
      <c r="LMX870" s="206"/>
      <c r="LMY870" s="206"/>
      <c r="LMZ870" s="206"/>
      <c r="LNA870" s="206"/>
      <c r="LNB870" s="206"/>
      <c r="LNC870" s="206"/>
      <c r="LND870" s="206"/>
      <c r="LNE870" s="206"/>
      <c r="LNF870" s="206"/>
      <c r="LNG870" s="206"/>
      <c r="LNH870" s="206"/>
      <c r="LNI870" s="206"/>
      <c r="LNJ870" s="206"/>
      <c r="LNK870" s="206"/>
      <c r="LNL870" s="206"/>
      <c r="LNM870" s="206"/>
      <c r="LNN870" s="206"/>
      <c r="LNO870" s="206"/>
      <c r="LNP870" s="206"/>
      <c r="LNQ870" s="206"/>
      <c r="LNR870" s="206"/>
      <c r="LNS870" s="206"/>
      <c r="LNT870" s="206"/>
      <c r="LNU870" s="206"/>
      <c r="LNV870" s="206"/>
      <c r="LNW870" s="206"/>
      <c r="LNX870" s="206"/>
      <c r="LNY870" s="206"/>
      <c r="LNZ870" s="206"/>
      <c r="LOA870" s="206"/>
      <c r="LOB870" s="206"/>
      <c r="LOC870" s="206"/>
      <c r="LOD870" s="206"/>
      <c r="LOE870" s="206"/>
      <c r="LOF870" s="206"/>
      <c r="LOG870" s="206"/>
      <c r="LOH870" s="206"/>
      <c r="LOI870" s="206"/>
      <c r="LOJ870" s="206"/>
      <c r="LOK870" s="206"/>
      <c r="LOL870" s="206"/>
      <c r="LOM870" s="206"/>
      <c r="LON870" s="206"/>
      <c r="LOO870" s="206"/>
      <c r="LOP870" s="206"/>
      <c r="LOQ870" s="206"/>
      <c r="LOR870" s="206"/>
      <c r="LOS870" s="206"/>
      <c r="LOT870" s="206"/>
      <c r="LOU870" s="206"/>
      <c r="LOV870" s="206"/>
      <c r="LOW870" s="206"/>
      <c r="LOX870" s="206"/>
      <c r="LOY870" s="206"/>
      <c r="LOZ870" s="206"/>
      <c r="LPA870" s="206"/>
      <c r="LPB870" s="206"/>
      <c r="LPC870" s="206"/>
      <c r="LPD870" s="206"/>
      <c r="LPE870" s="206"/>
      <c r="LPF870" s="206"/>
      <c r="LPG870" s="206"/>
      <c r="LPH870" s="206"/>
      <c r="LPI870" s="206"/>
      <c r="LPJ870" s="206"/>
      <c r="LPK870" s="206"/>
      <c r="LPL870" s="206"/>
      <c r="LPM870" s="206"/>
      <c r="LPN870" s="206"/>
      <c r="LPO870" s="206"/>
      <c r="LPP870" s="206"/>
      <c r="LPQ870" s="206"/>
      <c r="LPR870" s="206"/>
      <c r="LPS870" s="206"/>
      <c r="LPT870" s="206"/>
      <c r="LPU870" s="206"/>
      <c r="LPV870" s="206"/>
      <c r="LPW870" s="206"/>
      <c r="LPX870" s="206"/>
      <c r="LPY870" s="206"/>
      <c r="LPZ870" s="206"/>
      <c r="LQA870" s="206"/>
      <c r="LQB870" s="206"/>
      <c r="LQC870" s="206"/>
      <c r="LQD870" s="206"/>
      <c r="LQE870" s="206"/>
      <c r="LQF870" s="206"/>
      <c r="LQG870" s="206"/>
      <c r="LQH870" s="206"/>
      <c r="LQI870" s="206"/>
      <c r="LQJ870" s="206"/>
      <c r="LQK870" s="206"/>
      <c r="LQL870" s="206"/>
      <c r="LQM870" s="206"/>
      <c r="LQN870" s="206"/>
      <c r="LQO870" s="206"/>
      <c r="LQP870" s="206"/>
      <c r="LQQ870" s="206"/>
      <c r="LQR870" s="206"/>
      <c r="LQS870" s="206"/>
      <c r="LQT870" s="206"/>
      <c r="LQU870" s="206"/>
      <c r="LQV870" s="206"/>
      <c r="LQW870" s="206"/>
      <c r="LQX870" s="206"/>
      <c r="LQY870" s="206"/>
      <c r="LQZ870" s="206"/>
      <c r="LRA870" s="206"/>
      <c r="LRB870" s="206"/>
      <c r="LRC870" s="206"/>
      <c r="LRD870" s="206"/>
      <c r="LRE870" s="206"/>
      <c r="LRF870" s="206"/>
      <c r="LRG870" s="206"/>
      <c r="LRH870" s="206"/>
      <c r="LRI870" s="206"/>
      <c r="LRJ870" s="206"/>
      <c r="LRK870" s="206"/>
      <c r="LRL870" s="206"/>
      <c r="LRM870" s="206"/>
      <c r="LRN870" s="206"/>
      <c r="LRO870" s="206"/>
      <c r="LRP870" s="206"/>
      <c r="LRQ870" s="206"/>
      <c r="LRR870" s="206"/>
      <c r="LRS870" s="206"/>
      <c r="LRT870" s="206"/>
      <c r="LRU870" s="206"/>
      <c r="LRV870" s="206"/>
      <c r="LRW870" s="206"/>
      <c r="LRX870" s="206"/>
      <c r="LRY870" s="206"/>
      <c r="LRZ870" s="206"/>
      <c r="LSA870" s="206"/>
      <c r="LSB870" s="206"/>
      <c r="LSC870" s="206"/>
      <c r="LSD870" s="206"/>
      <c r="LSE870" s="206"/>
      <c r="LSF870" s="206"/>
      <c r="LSG870" s="206"/>
      <c r="LSH870" s="206"/>
      <c r="LSI870" s="206"/>
      <c r="LSJ870" s="206"/>
      <c r="LSK870" s="206"/>
      <c r="LSL870" s="206"/>
      <c r="LSM870" s="206"/>
      <c r="LSN870" s="206"/>
      <c r="LSO870" s="206"/>
      <c r="LSP870" s="206"/>
      <c r="LSQ870" s="206"/>
      <c r="LSR870" s="206"/>
      <c r="LSS870" s="206"/>
      <c r="LST870" s="206"/>
      <c r="LSU870" s="206"/>
      <c r="LSV870" s="206"/>
      <c r="LSW870" s="206"/>
      <c r="LSX870" s="206"/>
      <c r="LSY870" s="206"/>
      <c r="LSZ870" s="206"/>
      <c r="LTA870" s="206"/>
      <c r="LTB870" s="206"/>
      <c r="LTC870" s="206"/>
      <c r="LTD870" s="206"/>
      <c r="LTE870" s="206"/>
      <c r="LTF870" s="206"/>
      <c r="LTG870" s="206"/>
      <c r="LTH870" s="206"/>
      <c r="LTI870" s="206"/>
      <c r="LTJ870" s="206"/>
      <c r="LTK870" s="206"/>
      <c r="LTL870" s="206"/>
      <c r="LTM870" s="206"/>
      <c r="LTN870" s="206"/>
      <c r="LTO870" s="206"/>
      <c r="LTP870" s="206"/>
      <c r="LTQ870" s="206"/>
      <c r="LTR870" s="206"/>
      <c r="LTS870" s="206"/>
      <c r="LTT870" s="206"/>
      <c r="LTU870" s="206"/>
      <c r="LTV870" s="206"/>
      <c r="LTW870" s="206"/>
      <c r="LTX870" s="206"/>
      <c r="LTY870" s="206"/>
      <c r="LTZ870" s="206"/>
      <c r="LUA870" s="206"/>
      <c r="LUB870" s="206"/>
      <c r="LUC870" s="206"/>
      <c r="LUD870" s="206"/>
      <c r="LUE870" s="206"/>
      <c r="LUF870" s="206"/>
      <c r="LUG870" s="206"/>
      <c r="LUH870" s="206"/>
      <c r="LUI870" s="206"/>
      <c r="LUJ870" s="206"/>
      <c r="LUK870" s="206"/>
      <c r="LUL870" s="206"/>
      <c r="LUM870" s="206"/>
      <c r="LUN870" s="206"/>
      <c r="LUO870" s="206"/>
      <c r="LUP870" s="206"/>
      <c r="LUQ870" s="206"/>
      <c r="LUR870" s="206"/>
      <c r="LUS870" s="206"/>
      <c r="LUT870" s="206"/>
      <c r="LUU870" s="206"/>
      <c r="LUV870" s="206"/>
      <c r="LUW870" s="206"/>
      <c r="LUX870" s="206"/>
      <c r="LUY870" s="206"/>
      <c r="LUZ870" s="206"/>
      <c r="LVA870" s="206"/>
      <c r="LVB870" s="206"/>
      <c r="LVC870" s="206"/>
      <c r="LVD870" s="206"/>
      <c r="LVE870" s="206"/>
      <c r="LVF870" s="206"/>
      <c r="LVG870" s="206"/>
      <c r="LVH870" s="206"/>
      <c r="LVI870" s="206"/>
      <c r="LVJ870" s="206"/>
      <c r="LVK870" s="206"/>
      <c r="LVL870" s="206"/>
      <c r="LVM870" s="206"/>
      <c r="LVN870" s="206"/>
      <c r="LVO870" s="206"/>
      <c r="LVP870" s="206"/>
      <c r="LVQ870" s="206"/>
      <c r="LVR870" s="206"/>
      <c r="LVS870" s="206"/>
      <c r="LVT870" s="206"/>
      <c r="LVU870" s="206"/>
      <c r="LVV870" s="206"/>
      <c r="LVW870" s="206"/>
      <c r="LVX870" s="206"/>
      <c r="LVY870" s="206"/>
      <c r="LVZ870" s="206"/>
      <c r="LWA870" s="206"/>
      <c r="LWB870" s="206"/>
      <c r="LWC870" s="206"/>
      <c r="LWD870" s="206"/>
      <c r="LWE870" s="206"/>
      <c r="LWF870" s="206"/>
      <c r="LWG870" s="206"/>
      <c r="LWH870" s="206"/>
      <c r="LWI870" s="206"/>
      <c r="LWJ870" s="206"/>
      <c r="LWK870" s="206"/>
      <c r="LWL870" s="206"/>
      <c r="LWM870" s="206"/>
      <c r="LWN870" s="206"/>
      <c r="LWO870" s="206"/>
      <c r="LWP870" s="206"/>
      <c r="LWQ870" s="206"/>
      <c r="LWR870" s="206"/>
      <c r="LWS870" s="206"/>
      <c r="LWT870" s="206"/>
      <c r="LWU870" s="206"/>
      <c r="LWV870" s="206"/>
      <c r="LWW870" s="206"/>
      <c r="LWX870" s="206"/>
      <c r="LWY870" s="206"/>
      <c r="LWZ870" s="206"/>
      <c r="LXA870" s="206"/>
      <c r="LXB870" s="206"/>
      <c r="LXC870" s="206"/>
      <c r="LXD870" s="206"/>
      <c r="LXE870" s="206"/>
      <c r="LXF870" s="206"/>
      <c r="LXG870" s="206"/>
      <c r="LXH870" s="206"/>
      <c r="LXI870" s="206"/>
      <c r="LXJ870" s="206"/>
      <c r="LXK870" s="206"/>
      <c r="LXL870" s="206"/>
      <c r="LXM870" s="206"/>
      <c r="LXN870" s="206"/>
      <c r="LXO870" s="206"/>
      <c r="LXP870" s="206"/>
      <c r="LXQ870" s="206"/>
      <c r="LXR870" s="206"/>
      <c r="LXS870" s="206"/>
      <c r="LXT870" s="206"/>
      <c r="LXU870" s="206"/>
      <c r="LXV870" s="206"/>
      <c r="LXW870" s="206"/>
      <c r="LXX870" s="206"/>
      <c r="LXY870" s="206"/>
      <c r="LXZ870" s="206"/>
      <c r="LYA870" s="206"/>
      <c r="LYB870" s="206"/>
      <c r="LYC870" s="206"/>
      <c r="LYD870" s="206"/>
      <c r="LYE870" s="206"/>
      <c r="LYF870" s="206"/>
      <c r="LYG870" s="206"/>
      <c r="LYH870" s="206"/>
      <c r="LYI870" s="206"/>
      <c r="LYJ870" s="206"/>
      <c r="LYK870" s="206"/>
      <c r="LYL870" s="206"/>
      <c r="LYM870" s="206"/>
      <c r="LYN870" s="206"/>
      <c r="LYO870" s="206"/>
      <c r="LYP870" s="206"/>
      <c r="LYQ870" s="206"/>
      <c r="LYR870" s="206"/>
      <c r="LYS870" s="206"/>
      <c r="LYT870" s="206"/>
      <c r="LYU870" s="206"/>
      <c r="LYV870" s="206"/>
      <c r="LYW870" s="206"/>
      <c r="LYX870" s="206"/>
      <c r="LYY870" s="206"/>
      <c r="LYZ870" s="206"/>
      <c r="LZA870" s="206"/>
      <c r="LZB870" s="206"/>
      <c r="LZC870" s="206"/>
      <c r="LZD870" s="206"/>
      <c r="LZE870" s="206"/>
      <c r="LZF870" s="206"/>
      <c r="LZG870" s="206"/>
      <c r="LZH870" s="206"/>
      <c r="LZI870" s="206"/>
      <c r="LZJ870" s="206"/>
      <c r="LZK870" s="206"/>
      <c r="LZL870" s="206"/>
      <c r="LZM870" s="206"/>
      <c r="LZN870" s="206"/>
      <c r="LZO870" s="206"/>
      <c r="LZP870" s="206"/>
      <c r="LZQ870" s="206"/>
      <c r="LZR870" s="206"/>
      <c r="LZS870" s="206"/>
      <c r="LZT870" s="206"/>
      <c r="LZU870" s="206"/>
      <c r="LZV870" s="206"/>
      <c r="LZW870" s="206"/>
      <c r="LZX870" s="206"/>
      <c r="LZY870" s="206"/>
      <c r="LZZ870" s="206"/>
      <c r="MAA870" s="206"/>
      <c r="MAB870" s="206"/>
      <c r="MAC870" s="206"/>
      <c r="MAD870" s="206"/>
      <c r="MAE870" s="206"/>
      <c r="MAF870" s="206"/>
      <c r="MAG870" s="206"/>
      <c r="MAH870" s="206"/>
      <c r="MAI870" s="206"/>
      <c r="MAJ870" s="206"/>
      <c r="MAK870" s="206"/>
      <c r="MAL870" s="206"/>
      <c r="MAM870" s="206"/>
      <c r="MAN870" s="206"/>
      <c r="MAO870" s="206"/>
      <c r="MAP870" s="206"/>
      <c r="MAQ870" s="206"/>
      <c r="MAR870" s="206"/>
      <c r="MAS870" s="206"/>
      <c r="MAT870" s="206"/>
      <c r="MAU870" s="206"/>
      <c r="MAV870" s="206"/>
      <c r="MAW870" s="206"/>
      <c r="MAX870" s="206"/>
      <c r="MAY870" s="206"/>
      <c r="MAZ870" s="206"/>
      <c r="MBA870" s="206"/>
      <c r="MBB870" s="206"/>
      <c r="MBC870" s="206"/>
      <c r="MBD870" s="206"/>
      <c r="MBE870" s="206"/>
      <c r="MBF870" s="206"/>
      <c r="MBG870" s="206"/>
      <c r="MBH870" s="206"/>
      <c r="MBI870" s="206"/>
      <c r="MBJ870" s="206"/>
      <c r="MBK870" s="206"/>
      <c r="MBL870" s="206"/>
      <c r="MBM870" s="206"/>
      <c r="MBN870" s="206"/>
      <c r="MBO870" s="206"/>
      <c r="MBP870" s="206"/>
      <c r="MBQ870" s="206"/>
      <c r="MBR870" s="206"/>
      <c r="MBS870" s="206"/>
      <c r="MBT870" s="206"/>
      <c r="MBU870" s="206"/>
      <c r="MBV870" s="206"/>
      <c r="MBW870" s="206"/>
      <c r="MBX870" s="206"/>
      <c r="MBY870" s="206"/>
      <c r="MBZ870" s="206"/>
      <c r="MCA870" s="206"/>
      <c r="MCB870" s="206"/>
      <c r="MCC870" s="206"/>
      <c r="MCD870" s="206"/>
      <c r="MCE870" s="206"/>
      <c r="MCF870" s="206"/>
      <c r="MCG870" s="206"/>
      <c r="MCH870" s="206"/>
      <c r="MCI870" s="206"/>
      <c r="MCJ870" s="206"/>
      <c r="MCK870" s="206"/>
      <c r="MCL870" s="206"/>
      <c r="MCM870" s="206"/>
      <c r="MCN870" s="206"/>
      <c r="MCO870" s="206"/>
      <c r="MCP870" s="206"/>
      <c r="MCQ870" s="206"/>
      <c r="MCR870" s="206"/>
      <c r="MCS870" s="206"/>
      <c r="MCT870" s="206"/>
      <c r="MCU870" s="206"/>
      <c r="MCV870" s="206"/>
      <c r="MCW870" s="206"/>
      <c r="MCX870" s="206"/>
      <c r="MCY870" s="206"/>
      <c r="MCZ870" s="206"/>
      <c r="MDA870" s="206"/>
      <c r="MDB870" s="206"/>
      <c r="MDC870" s="206"/>
      <c r="MDD870" s="206"/>
      <c r="MDE870" s="206"/>
      <c r="MDF870" s="206"/>
      <c r="MDG870" s="206"/>
      <c r="MDH870" s="206"/>
      <c r="MDI870" s="206"/>
      <c r="MDJ870" s="206"/>
      <c r="MDK870" s="206"/>
      <c r="MDL870" s="206"/>
      <c r="MDM870" s="206"/>
      <c r="MDN870" s="206"/>
      <c r="MDO870" s="206"/>
      <c r="MDP870" s="206"/>
      <c r="MDQ870" s="206"/>
      <c r="MDR870" s="206"/>
      <c r="MDS870" s="206"/>
      <c r="MDT870" s="206"/>
      <c r="MDU870" s="206"/>
      <c r="MDV870" s="206"/>
      <c r="MDW870" s="206"/>
      <c r="MDX870" s="206"/>
      <c r="MDY870" s="206"/>
      <c r="MDZ870" s="206"/>
      <c r="MEA870" s="206"/>
      <c r="MEB870" s="206"/>
      <c r="MEC870" s="206"/>
      <c r="MED870" s="206"/>
      <c r="MEE870" s="206"/>
      <c r="MEF870" s="206"/>
      <c r="MEG870" s="206"/>
      <c r="MEH870" s="206"/>
      <c r="MEI870" s="206"/>
      <c r="MEJ870" s="206"/>
      <c r="MEK870" s="206"/>
      <c r="MEL870" s="206"/>
      <c r="MEM870" s="206"/>
      <c r="MEN870" s="206"/>
      <c r="MEO870" s="206"/>
      <c r="MEP870" s="206"/>
      <c r="MEQ870" s="206"/>
      <c r="MER870" s="206"/>
      <c r="MES870" s="206"/>
      <c r="MET870" s="206"/>
      <c r="MEU870" s="206"/>
      <c r="MEV870" s="206"/>
      <c r="MEW870" s="206"/>
      <c r="MEX870" s="206"/>
      <c r="MEY870" s="206"/>
      <c r="MEZ870" s="206"/>
      <c r="MFA870" s="206"/>
      <c r="MFB870" s="206"/>
      <c r="MFC870" s="206"/>
      <c r="MFD870" s="206"/>
      <c r="MFE870" s="206"/>
      <c r="MFF870" s="206"/>
      <c r="MFG870" s="206"/>
      <c r="MFH870" s="206"/>
      <c r="MFI870" s="206"/>
      <c r="MFJ870" s="206"/>
      <c r="MFK870" s="206"/>
      <c r="MFL870" s="206"/>
      <c r="MFM870" s="206"/>
      <c r="MFN870" s="206"/>
      <c r="MFO870" s="206"/>
      <c r="MFP870" s="206"/>
      <c r="MFQ870" s="206"/>
      <c r="MFR870" s="206"/>
      <c r="MFS870" s="206"/>
      <c r="MFT870" s="206"/>
      <c r="MFU870" s="206"/>
      <c r="MFV870" s="206"/>
      <c r="MFW870" s="206"/>
      <c r="MFX870" s="206"/>
      <c r="MFY870" s="206"/>
      <c r="MFZ870" s="206"/>
      <c r="MGA870" s="206"/>
      <c r="MGB870" s="206"/>
      <c r="MGC870" s="206"/>
      <c r="MGD870" s="206"/>
      <c r="MGE870" s="206"/>
      <c r="MGF870" s="206"/>
      <c r="MGG870" s="206"/>
      <c r="MGH870" s="206"/>
      <c r="MGI870" s="206"/>
      <c r="MGJ870" s="206"/>
      <c r="MGK870" s="206"/>
      <c r="MGL870" s="206"/>
      <c r="MGM870" s="206"/>
      <c r="MGN870" s="206"/>
      <c r="MGO870" s="206"/>
      <c r="MGP870" s="206"/>
      <c r="MGQ870" s="206"/>
      <c r="MGR870" s="206"/>
      <c r="MGS870" s="206"/>
      <c r="MGT870" s="206"/>
      <c r="MGU870" s="206"/>
      <c r="MGV870" s="206"/>
      <c r="MGW870" s="206"/>
      <c r="MGX870" s="206"/>
      <c r="MGY870" s="206"/>
      <c r="MGZ870" s="206"/>
      <c r="MHA870" s="206"/>
      <c r="MHB870" s="206"/>
      <c r="MHC870" s="206"/>
      <c r="MHD870" s="206"/>
      <c r="MHE870" s="206"/>
      <c r="MHF870" s="206"/>
      <c r="MHG870" s="206"/>
      <c r="MHH870" s="206"/>
      <c r="MHI870" s="206"/>
      <c r="MHJ870" s="206"/>
      <c r="MHK870" s="206"/>
      <c r="MHL870" s="206"/>
      <c r="MHM870" s="206"/>
      <c r="MHN870" s="206"/>
      <c r="MHO870" s="206"/>
      <c r="MHP870" s="206"/>
      <c r="MHQ870" s="206"/>
      <c r="MHR870" s="206"/>
      <c r="MHS870" s="206"/>
      <c r="MHT870" s="206"/>
      <c r="MHU870" s="206"/>
      <c r="MHV870" s="206"/>
      <c r="MHW870" s="206"/>
      <c r="MHX870" s="206"/>
      <c r="MHY870" s="206"/>
      <c r="MHZ870" s="206"/>
      <c r="MIA870" s="206"/>
      <c r="MIB870" s="206"/>
      <c r="MIC870" s="206"/>
      <c r="MID870" s="206"/>
      <c r="MIE870" s="206"/>
      <c r="MIF870" s="206"/>
      <c r="MIG870" s="206"/>
      <c r="MIH870" s="206"/>
      <c r="MII870" s="206"/>
      <c r="MIJ870" s="206"/>
      <c r="MIK870" s="206"/>
      <c r="MIL870" s="206"/>
      <c r="MIM870" s="206"/>
      <c r="MIN870" s="206"/>
      <c r="MIO870" s="206"/>
      <c r="MIP870" s="206"/>
      <c r="MIQ870" s="206"/>
      <c r="MIR870" s="206"/>
      <c r="MIS870" s="206"/>
      <c r="MIT870" s="206"/>
      <c r="MIU870" s="206"/>
      <c r="MIV870" s="206"/>
      <c r="MIW870" s="206"/>
      <c r="MIX870" s="206"/>
      <c r="MIY870" s="206"/>
      <c r="MIZ870" s="206"/>
      <c r="MJA870" s="206"/>
      <c r="MJB870" s="206"/>
      <c r="MJC870" s="206"/>
      <c r="MJD870" s="206"/>
      <c r="MJE870" s="206"/>
      <c r="MJF870" s="206"/>
      <c r="MJG870" s="206"/>
      <c r="MJH870" s="206"/>
      <c r="MJI870" s="206"/>
      <c r="MJJ870" s="206"/>
      <c r="MJK870" s="206"/>
      <c r="MJL870" s="206"/>
      <c r="MJM870" s="206"/>
      <c r="MJN870" s="206"/>
      <c r="MJO870" s="206"/>
      <c r="MJP870" s="206"/>
      <c r="MJQ870" s="206"/>
      <c r="MJR870" s="206"/>
      <c r="MJS870" s="206"/>
      <c r="MJT870" s="206"/>
      <c r="MJU870" s="206"/>
      <c r="MJV870" s="206"/>
      <c r="MJW870" s="206"/>
      <c r="MJX870" s="206"/>
      <c r="MJY870" s="206"/>
      <c r="MJZ870" s="206"/>
      <c r="MKA870" s="206"/>
      <c r="MKB870" s="206"/>
      <c r="MKC870" s="206"/>
      <c r="MKD870" s="206"/>
      <c r="MKE870" s="206"/>
      <c r="MKF870" s="206"/>
      <c r="MKG870" s="206"/>
      <c r="MKH870" s="206"/>
      <c r="MKI870" s="206"/>
      <c r="MKJ870" s="206"/>
      <c r="MKK870" s="206"/>
      <c r="MKL870" s="206"/>
      <c r="MKM870" s="206"/>
      <c r="MKN870" s="206"/>
      <c r="MKO870" s="206"/>
      <c r="MKP870" s="206"/>
      <c r="MKQ870" s="206"/>
      <c r="MKR870" s="206"/>
      <c r="MKS870" s="206"/>
      <c r="MKT870" s="206"/>
      <c r="MKU870" s="206"/>
      <c r="MKV870" s="206"/>
      <c r="MKW870" s="206"/>
      <c r="MKX870" s="206"/>
      <c r="MKY870" s="206"/>
      <c r="MKZ870" s="206"/>
      <c r="MLA870" s="206"/>
      <c r="MLB870" s="206"/>
      <c r="MLC870" s="206"/>
      <c r="MLD870" s="206"/>
      <c r="MLE870" s="206"/>
      <c r="MLF870" s="206"/>
      <c r="MLG870" s="206"/>
      <c r="MLH870" s="206"/>
      <c r="MLI870" s="206"/>
      <c r="MLJ870" s="206"/>
      <c r="MLK870" s="206"/>
      <c r="MLL870" s="206"/>
      <c r="MLM870" s="206"/>
      <c r="MLN870" s="206"/>
      <c r="MLO870" s="206"/>
      <c r="MLP870" s="206"/>
      <c r="MLQ870" s="206"/>
      <c r="MLR870" s="206"/>
      <c r="MLS870" s="206"/>
      <c r="MLT870" s="206"/>
      <c r="MLU870" s="206"/>
      <c r="MLV870" s="206"/>
      <c r="MLW870" s="206"/>
      <c r="MLX870" s="206"/>
      <c r="MLY870" s="206"/>
      <c r="MLZ870" s="206"/>
      <c r="MMA870" s="206"/>
      <c r="MMB870" s="206"/>
      <c r="MMC870" s="206"/>
      <c r="MMD870" s="206"/>
      <c r="MME870" s="206"/>
      <c r="MMF870" s="206"/>
      <c r="MMG870" s="206"/>
      <c r="MMH870" s="206"/>
      <c r="MMI870" s="206"/>
      <c r="MMJ870" s="206"/>
      <c r="MMK870" s="206"/>
      <c r="MML870" s="206"/>
      <c r="MMM870" s="206"/>
      <c r="MMN870" s="206"/>
      <c r="MMO870" s="206"/>
      <c r="MMP870" s="206"/>
      <c r="MMQ870" s="206"/>
      <c r="MMR870" s="206"/>
      <c r="MMS870" s="206"/>
      <c r="MMT870" s="206"/>
      <c r="MMU870" s="206"/>
      <c r="MMV870" s="206"/>
      <c r="MMW870" s="206"/>
      <c r="MMX870" s="206"/>
      <c r="MMY870" s="206"/>
      <c r="MMZ870" s="206"/>
      <c r="MNA870" s="206"/>
      <c r="MNB870" s="206"/>
      <c r="MNC870" s="206"/>
      <c r="MND870" s="206"/>
      <c r="MNE870" s="206"/>
      <c r="MNF870" s="206"/>
      <c r="MNG870" s="206"/>
      <c r="MNH870" s="206"/>
      <c r="MNI870" s="206"/>
      <c r="MNJ870" s="206"/>
      <c r="MNK870" s="206"/>
      <c r="MNL870" s="206"/>
      <c r="MNM870" s="206"/>
      <c r="MNN870" s="206"/>
      <c r="MNO870" s="206"/>
      <c r="MNP870" s="206"/>
      <c r="MNQ870" s="206"/>
      <c r="MNR870" s="206"/>
      <c r="MNS870" s="206"/>
      <c r="MNT870" s="206"/>
      <c r="MNU870" s="206"/>
      <c r="MNV870" s="206"/>
      <c r="MNW870" s="206"/>
      <c r="MNX870" s="206"/>
      <c r="MNY870" s="206"/>
      <c r="MNZ870" s="206"/>
      <c r="MOA870" s="206"/>
      <c r="MOB870" s="206"/>
      <c r="MOC870" s="206"/>
      <c r="MOD870" s="206"/>
      <c r="MOE870" s="206"/>
      <c r="MOF870" s="206"/>
      <c r="MOG870" s="206"/>
      <c r="MOH870" s="206"/>
      <c r="MOI870" s="206"/>
      <c r="MOJ870" s="206"/>
      <c r="MOK870" s="206"/>
      <c r="MOL870" s="206"/>
      <c r="MOM870" s="206"/>
      <c r="MON870" s="206"/>
      <c r="MOO870" s="206"/>
      <c r="MOP870" s="206"/>
      <c r="MOQ870" s="206"/>
      <c r="MOR870" s="206"/>
      <c r="MOS870" s="206"/>
      <c r="MOT870" s="206"/>
      <c r="MOU870" s="206"/>
      <c r="MOV870" s="206"/>
      <c r="MOW870" s="206"/>
      <c r="MOX870" s="206"/>
      <c r="MOY870" s="206"/>
      <c r="MOZ870" s="206"/>
      <c r="MPA870" s="206"/>
      <c r="MPB870" s="206"/>
      <c r="MPC870" s="206"/>
      <c r="MPD870" s="206"/>
      <c r="MPE870" s="206"/>
      <c r="MPF870" s="206"/>
      <c r="MPG870" s="206"/>
      <c r="MPH870" s="206"/>
      <c r="MPI870" s="206"/>
      <c r="MPJ870" s="206"/>
      <c r="MPK870" s="206"/>
      <c r="MPL870" s="206"/>
      <c r="MPM870" s="206"/>
      <c r="MPN870" s="206"/>
      <c r="MPO870" s="206"/>
      <c r="MPP870" s="206"/>
      <c r="MPQ870" s="206"/>
      <c r="MPR870" s="206"/>
      <c r="MPS870" s="206"/>
      <c r="MPT870" s="206"/>
      <c r="MPU870" s="206"/>
      <c r="MPV870" s="206"/>
      <c r="MPW870" s="206"/>
      <c r="MPX870" s="206"/>
      <c r="MPY870" s="206"/>
      <c r="MPZ870" s="206"/>
      <c r="MQA870" s="206"/>
      <c r="MQB870" s="206"/>
      <c r="MQC870" s="206"/>
      <c r="MQD870" s="206"/>
      <c r="MQE870" s="206"/>
      <c r="MQF870" s="206"/>
      <c r="MQG870" s="206"/>
      <c r="MQH870" s="206"/>
      <c r="MQI870" s="206"/>
      <c r="MQJ870" s="206"/>
      <c r="MQK870" s="206"/>
      <c r="MQL870" s="206"/>
      <c r="MQM870" s="206"/>
      <c r="MQN870" s="206"/>
      <c r="MQO870" s="206"/>
      <c r="MQP870" s="206"/>
      <c r="MQQ870" s="206"/>
      <c r="MQR870" s="206"/>
      <c r="MQS870" s="206"/>
      <c r="MQT870" s="206"/>
      <c r="MQU870" s="206"/>
      <c r="MQV870" s="206"/>
      <c r="MQW870" s="206"/>
      <c r="MQX870" s="206"/>
      <c r="MQY870" s="206"/>
      <c r="MQZ870" s="206"/>
      <c r="MRA870" s="206"/>
      <c r="MRB870" s="206"/>
      <c r="MRC870" s="206"/>
      <c r="MRD870" s="206"/>
      <c r="MRE870" s="206"/>
      <c r="MRF870" s="206"/>
      <c r="MRG870" s="206"/>
      <c r="MRH870" s="206"/>
      <c r="MRI870" s="206"/>
      <c r="MRJ870" s="206"/>
      <c r="MRK870" s="206"/>
      <c r="MRL870" s="206"/>
      <c r="MRM870" s="206"/>
      <c r="MRN870" s="206"/>
      <c r="MRO870" s="206"/>
      <c r="MRP870" s="206"/>
      <c r="MRQ870" s="206"/>
      <c r="MRR870" s="206"/>
      <c r="MRS870" s="206"/>
      <c r="MRT870" s="206"/>
      <c r="MRU870" s="206"/>
      <c r="MRV870" s="206"/>
      <c r="MRW870" s="206"/>
      <c r="MRX870" s="206"/>
      <c r="MRY870" s="206"/>
      <c r="MRZ870" s="206"/>
      <c r="MSA870" s="206"/>
      <c r="MSB870" s="206"/>
      <c r="MSC870" s="206"/>
      <c r="MSD870" s="206"/>
      <c r="MSE870" s="206"/>
      <c r="MSF870" s="206"/>
      <c r="MSG870" s="206"/>
      <c r="MSH870" s="206"/>
      <c r="MSI870" s="206"/>
      <c r="MSJ870" s="206"/>
      <c r="MSK870" s="206"/>
      <c r="MSL870" s="206"/>
      <c r="MSM870" s="206"/>
      <c r="MSN870" s="206"/>
      <c r="MSO870" s="206"/>
      <c r="MSP870" s="206"/>
      <c r="MSQ870" s="206"/>
      <c r="MSR870" s="206"/>
      <c r="MSS870" s="206"/>
      <c r="MST870" s="206"/>
      <c r="MSU870" s="206"/>
      <c r="MSV870" s="206"/>
      <c r="MSW870" s="206"/>
      <c r="MSX870" s="206"/>
      <c r="MSY870" s="206"/>
      <c r="MSZ870" s="206"/>
      <c r="MTA870" s="206"/>
      <c r="MTB870" s="206"/>
      <c r="MTC870" s="206"/>
      <c r="MTD870" s="206"/>
      <c r="MTE870" s="206"/>
      <c r="MTF870" s="206"/>
      <c r="MTG870" s="206"/>
      <c r="MTH870" s="206"/>
      <c r="MTI870" s="206"/>
      <c r="MTJ870" s="206"/>
      <c r="MTK870" s="206"/>
      <c r="MTL870" s="206"/>
      <c r="MTM870" s="206"/>
      <c r="MTN870" s="206"/>
      <c r="MTO870" s="206"/>
      <c r="MTP870" s="206"/>
      <c r="MTQ870" s="206"/>
      <c r="MTR870" s="206"/>
      <c r="MTS870" s="206"/>
      <c r="MTT870" s="206"/>
      <c r="MTU870" s="206"/>
      <c r="MTV870" s="206"/>
      <c r="MTW870" s="206"/>
      <c r="MTX870" s="206"/>
      <c r="MTY870" s="206"/>
      <c r="MTZ870" s="206"/>
      <c r="MUA870" s="206"/>
      <c r="MUB870" s="206"/>
      <c r="MUC870" s="206"/>
      <c r="MUD870" s="206"/>
      <c r="MUE870" s="206"/>
      <c r="MUF870" s="206"/>
      <c r="MUG870" s="206"/>
      <c r="MUH870" s="206"/>
      <c r="MUI870" s="206"/>
      <c r="MUJ870" s="206"/>
      <c r="MUK870" s="206"/>
      <c r="MUL870" s="206"/>
      <c r="MUM870" s="206"/>
      <c r="MUN870" s="206"/>
      <c r="MUO870" s="206"/>
      <c r="MUP870" s="206"/>
      <c r="MUQ870" s="206"/>
      <c r="MUR870" s="206"/>
      <c r="MUS870" s="206"/>
      <c r="MUT870" s="206"/>
      <c r="MUU870" s="206"/>
      <c r="MUV870" s="206"/>
      <c r="MUW870" s="206"/>
      <c r="MUX870" s="206"/>
      <c r="MUY870" s="206"/>
      <c r="MUZ870" s="206"/>
      <c r="MVA870" s="206"/>
      <c r="MVB870" s="206"/>
      <c r="MVC870" s="206"/>
      <c r="MVD870" s="206"/>
      <c r="MVE870" s="206"/>
      <c r="MVF870" s="206"/>
      <c r="MVG870" s="206"/>
      <c r="MVH870" s="206"/>
      <c r="MVI870" s="206"/>
      <c r="MVJ870" s="206"/>
      <c r="MVK870" s="206"/>
      <c r="MVL870" s="206"/>
      <c r="MVM870" s="206"/>
      <c r="MVN870" s="206"/>
      <c r="MVO870" s="206"/>
      <c r="MVP870" s="206"/>
      <c r="MVQ870" s="206"/>
      <c r="MVR870" s="206"/>
      <c r="MVS870" s="206"/>
      <c r="MVT870" s="206"/>
      <c r="MVU870" s="206"/>
      <c r="MVV870" s="206"/>
      <c r="MVW870" s="206"/>
      <c r="MVX870" s="206"/>
      <c r="MVY870" s="206"/>
      <c r="MVZ870" s="206"/>
      <c r="MWA870" s="206"/>
      <c r="MWB870" s="206"/>
      <c r="MWC870" s="206"/>
      <c r="MWD870" s="206"/>
      <c r="MWE870" s="206"/>
      <c r="MWF870" s="206"/>
      <c r="MWG870" s="206"/>
      <c r="MWH870" s="206"/>
      <c r="MWI870" s="206"/>
      <c r="MWJ870" s="206"/>
      <c r="MWK870" s="206"/>
      <c r="MWL870" s="206"/>
      <c r="MWM870" s="206"/>
      <c r="MWN870" s="206"/>
      <c r="MWO870" s="206"/>
      <c r="MWP870" s="206"/>
      <c r="MWQ870" s="206"/>
      <c r="MWR870" s="206"/>
      <c r="MWS870" s="206"/>
      <c r="MWT870" s="206"/>
      <c r="MWU870" s="206"/>
      <c r="MWV870" s="206"/>
      <c r="MWW870" s="206"/>
      <c r="MWX870" s="206"/>
      <c r="MWY870" s="206"/>
      <c r="MWZ870" s="206"/>
      <c r="MXA870" s="206"/>
      <c r="MXB870" s="206"/>
      <c r="MXC870" s="206"/>
      <c r="MXD870" s="206"/>
      <c r="MXE870" s="206"/>
      <c r="MXF870" s="206"/>
      <c r="MXG870" s="206"/>
      <c r="MXH870" s="206"/>
      <c r="MXI870" s="206"/>
      <c r="MXJ870" s="206"/>
      <c r="MXK870" s="206"/>
      <c r="MXL870" s="206"/>
      <c r="MXM870" s="206"/>
      <c r="MXN870" s="206"/>
      <c r="MXO870" s="206"/>
      <c r="MXP870" s="206"/>
      <c r="MXQ870" s="206"/>
      <c r="MXR870" s="206"/>
      <c r="MXS870" s="206"/>
      <c r="MXT870" s="206"/>
      <c r="MXU870" s="206"/>
      <c r="MXV870" s="206"/>
      <c r="MXW870" s="206"/>
      <c r="MXX870" s="206"/>
      <c r="MXY870" s="206"/>
      <c r="MXZ870" s="206"/>
      <c r="MYA870" s="206"/>
      <c r="MYB870" s="206"/>
      <c r="MYC870" s="206"/>
      <c r="MYD870" s="206"/>
      <c r="MYE870" s="206"/>
      <c r="MYF870" s="206"/>
      <c r="MYG870" s="206"/>
      <c r="MYH870" s="206"/>
      <c r="MYI870" s="206"/>
      <c r="MYJ870" s="206"/>
      <c r="MYK870" s="206"/>
      <c r="MYL870" s="206"/>
      <c r="MYM870" s="206"/>
      <c r="MYN870" s="206"/>
      <c r="MYO870" s="206"/>
      <c r="MYP870" s="206"/>
      <c r="MYQ870" s="206"/>
      <c r="MYR870" s="206"/>
      <c r="MYS870" s="206"/>
      <c r="MYT870" s="206"/>
      <c r="MYU870" s="206"/>
      <c r="MYV870" s="206"/>
      <c r="MYW870" s="206"/>
      <c r="MYX870" s="206"/>
      <c r="MYY870" s="206"/>
      <c r="MYZ870" s="206"/>
      <c r="MZA870" s="206"/>
      <c r="MZB870" s="206"/>
      <c r="MZC870" s="206"/>
      <c r="MZD870" s="206"/>
      <c r="MZE870" s="206"/>
      <c r="MZF870" s="206"/>
      <c r="MZG870" s="206"/>
      <c r="MZH870" s="206"/>
      <c r="MZI870" s="206"/>
      <c r="MZJ870" s="206"/>
      <c r="MZK870" s="206"/>
      <c r="MZL870" s="206"/>
      <c r="MZM870" s="206"/>
      <c r="MZN870" s="206"/>
      <c r="MZO870" s="206"/>
      <c r="MZP870" s="206"/>
      <c r="MZQ870" s="206"/>
      <c r="MZR870" s="206"/>
      <c r="MZS870" s="206"/>
      <c r="MZT870" s="206"/>
      <c r="MZU870" s="206"/>
      <c r="MZV870" s="206"/>
      <c r="MZW870" s="206"/>
      <c r="MZX870" s="206"/>
      <c r="MZY870" s="206"/>
      <c r="MZZ870" s="206"/>
      <c r="NAA870" s="206"/>
      <c r="NAB870" s="206"/>
      <c r="NAC870" s="206"/>
      <c r="NAD870" s="206"/>
      <c r="NAE870" s="206"/>
      <c r="NAF870" s="206"/>
      <c r="NAG870" s="206"/>
      <c r="NAH870" s="206"/>
      <c r="NAI870" s="206"/>
      <c r="NAJ870" s="206"/>
      <c r="NAK870" s="206"/>
      <c r="NAL870" s="206"/>
      <c r="NAM870" s="206"/>
      <c r="NAN870" s="206"/>
      <c r="NAO870" s="206"/>
      <c r="NAP870" s="206"/>
      <c r="NAQ870" s="206"/>
      <c r="NAR870" s="206"/>
      <c r="NAS870" s="206"/>
      <c r="NAT870" s="206"/>
      <c r="NAU870" s="206"/>
      <c r="NAV870" s="206"/>
      <c r="NAW870" s="206"/>
      <c r="NAX870" s="206"/>
      <c r="NAY870" s="206"/>
      <c r="NAZ870" s="206"/>
      <c r="NBA870" s="206"/>
      <c r="NBB870" s="206"/>
      <c r="NBC870" s="206"/>
      <c r="NBD870" s="206"/>
      <c r="NBE870" s="206"/>
      <c r="NBF870" s="206"/>
      <c r="NBG870" s="206"/>
      <c r="NBH870" s="206"/>
      <c r="NBI870" s="206"/>
      <c r="NBJ870" s="206"/>
      <c r="NBK870" s="206"/>
      <c r="NBL870" s="206"/>
      <c r="NBM870" s="206"/>
      <c r="NBN870" s="206"/>
      <c r="NBO870" s="206"/>
      <c r="NBP870" s="206"/>
      <c r="NBQ870" s="206"/>
      <c r="NBR870" s="206"/>
      <c r="NBS870" s="206"/>
      <c r="NBT870" s="206"/>
      <c r="NBU870" s="206"/>
      <c r="NBV870" s="206"/>
      <c r="NBW870" s="206"/>
      <c r="NBX870" s="206"/>
      <c r="NBY870" s="206"/>
      <c r="NBZ870" s="206"/>
      <c r="NCA870" s="206"/>
      <c r="NCB870" s="206"/>
      <c r="NCC870" s="206"/>
      <c r="NCD870" s="206"/>
      <c r="NCE870" s="206"/>
      <c r="NCF870" s="206"/>
      <c r="NCG870" s="206"/>
      <c r="NCH870" s="206"/>
      <c r="NCI870" s="206"/>
      <c r="NCJ870" s="206"/>
      <c r="NCK870" s="206"/>
      <c r="NCL870" s="206"/>
      <c r="NCM870" s="206"/>
      <c r="NCN870" s="206"/>
      <c r="NCO870" s="206"/>
      <c r="NCP870" s="206"/>
      <c r="NCQ870" s="206"/>
      <c r="NCR870" s="206"/>
      <c r="NCS870" s="206"/>
      <c r="NCT870" s="206"/>
      <c r="NCU870" s="206"/>
      <c r="NCV870" s="206"/>
      <c r="NCW870" s="206"/>
      <c r="NCX870" s="206"/>
      <c r="NCY870" s="206"/>
      <c r="NCZ870" s="206"/>
      <c r="NDA870" s="206"/>
      <c r="NDB870" s="206"/>
      <c r="NDC870" s="206"/>
      <c r="NDD870" s="206"/>
      <c r="NDE870" s="206"/>
      <c r="NDF870" s="206"/>
      <c r="NDG870" s="206"/>
      <c r="NDH870" s="206"/>
      <c r="NDI870" s="206"/>
      <c r="NDJ870" s="206"/>
      <c r="NDK870" s="206"/>
      <c r="NDL870" s="206"/>
      <c r="NDM870" s="206"/>
      <c r="NDN870" s="206"/>
      <c r="NDO870" s="206"/>
      <c r="NDP870" s="206"/>
      <c r="NDQ870" s="206"/>
      <c r="NDR870" s="206"/>
      <c r="NDS870" s="206"/>
      <c r="NDT870" s="206"/>
      <c r="NDU870" s="206"/>
      <c r="NDV870" s="206"/>
      <c r="NDW870" s="206"/>
      <c r="NDX870" s="206"/>
      <c r="NDY870" s="206"/>
      <c r="NDZ870" s="206"/>
      <c r="NEA870" s="206"/>
      <c r="NEB870" s="206"/>
      <c r="NEC870" s="206"/>
      <c r="NED870" s="206"/>
      <c r="NEE870" s="206"/>
      <c r="NEF870" s="206"/>
      <c r="NEG870" s="206"/>
      <c r="NEH870" s="206"/>
      <c r="NEI870" s="206"/>
      <c r="NEJ870" s="206"/>
      <c r="NEK870" s="206"/>
      <c r="NEL870" s="206"/>
      <c r="NEM870" s="206"/>
      <c r="NEN870" s="206"/>
      <c r="NEO870" s="206"/>
      <c r="NEP870" s="206"/>
      <c r="NEQ870" s="206"/>
      <c r="NER870" s="206"/>
      <c r="NES870" s="206"/>
      <c r="NET870" s="206"/>
      <c r="NEU870" s="206"/>
      <c r="NEV870" s="206"/>
      <c r="NEW870" s="206"/>
      <c r="NEX870" s="206"/>
      <c r="NEY870" s="206"/>
      <c r="NEZ870" s="206"/>
      <c r="NFA870" s="206"/>
      <c r="NFB870" s="206"/>
      <c r="NFC870" s="206"/>
      <c r="NFD870" s="206"/>
      <c r="NFE870" s="206"/>
      <c r="NFF870" s="206"/>
      <c r="NFG870" s="206"/>
      <c r="NFH870" s="206"/>
      <c r="NFI870" s="206"/>
      <c r="NFJ870" s="206"/>
      <c r="NFK870" s="206"/>
      <c r="NFL870" s="206"/>
      <c r="NFM870" s="206"/>
      <c r="NFN870" s="206"/>
      <c r="NFO870" s="206"/>
      <c r="NFP870" s="206"/>
      <c r="NFQ870" s="206"/>
      <c r="NFR870" s="206"/>
      <c r="NFS870" s="206"/>
      <c r="NFT870" s="206"/>
      <c r="NFU870" s="206"/>
      <c r="NFV870" s="206"/>
      <c r="NFW870" s="206"/>
      <c r="NFX870" s="206"/>
      <c r="NFY870" s="206"/>
      <c r="NFZ870" s="206"/>
      <c r="NGA870" s="206"/>
      <c r="NGB870" s="206"/>
      <c r="NGC870" s="206"/>
      <c r="NGD870" s="206"/>
      <c r="NGE870" s="206"/>
      <c r="NGF870" s="206"/>
      <c r="NGG870" s="206"/>
      <c r="NGH870" s="206"/>
      <c r="NGI870" s="206"/>
      <c r="NGJ870" s="206"/>
      <c r="NGK870" s="206"/>
      <c r="NGL870" s="206"/>
      <c r="NGM870" s="206"/>
      <c r="NGN870" s="206"/>
      <c r="NGO870" s="206"/>
      <c r="NGP870" s="206"/>
      <c r="NGQ870" s="206"/>
      <c r="NGR870" s="206"/>
      <c r="NGS870" s="206"/>
      <c r="NGT870" s="206"/>
      <c r="NGU870" s="206"/>
      <c r="NGV870" s="206"/>
      <c r="NGW870" s="206"/>
      <c r="NGX870" s="206"/>
      <c r="NGY870" s="206"/>
      <c r="NGZ870" s="206"/>
      <c r="NHA870" s="206"/>
      <c r="NHB870" s="206"/>
      <c r="NHC870" s="206"/>
      <c r="NHD870" s="206"/>
      <c r="NHE870" s="206"/>
      <c r="NHF870" s="206"/>
      <c r="NHG870" s="206"/>
      <c r="NHH870" s="206"/>
      <c r="NHI870" s="206"/>
      <c r="NHJ870" s="206"/>
      <c r="NHK870" s="206"/>
      <c r="NHL870" s="206"/>
      <c r="NHM870" s="206"/>
      <c r="NHN870" s="206"/>
      <c r="NHO870" s="206"/>
      <c r="NHP870" s="206"/>
      <c r="NHQ870" s="206"/>
      <c r="NHR870" s="206"/>
      <c r="NHS870" s="206"/>
      <c r="NHT870" s="206"/>
      <c r="NHU870" s="206"/>
      <c r="NHV870" s="206"/>
      <c r="NHW870" s="206"/>
      <c r="NHX870" s="206"/>
      <c r="NHY870" s="206"/>
      <c r="NHZ870" s="206"/>
      <c r="NIA870" s="206"/>
      <c r="NIB870" s="206"/>
      <c r="NIC870" s="206"/>
      <c r="NID870" s="206"/>
      <c r="NIE870" s="206"/>
      <c r="NIF870" s="206"/>
      <c r="NIG870" s="206"/>
      <c r="NIH870" s="206"/>
      <c r="NII870" s="206"/>
      <c r="NIJ870" s="206"/>
      <c r="NIK870" s="206"/>
      <c r="NIL870" s="206"/>
      <c r="NIM870" s="206"/>
      <c r="NIN870" s="206"/>
      <c r="NIO870" s="206"/>
      <c r="NIP870" s="206"/>
      <c r="NIQ870" s="206"/>
      <c r="NIR870" s="206"/>
      <c r="NIS870" s="206"/>
      <c r="NIT870" s="206"/>
      <c r="NIU870" s="206"/>
      <c r="NIV870" s="206"/>
      <c r="NIW870" s="206"/>
      <c r="NIX870" s="206"/>
      <c r="NIY870" s="206"/>
      <c r="NIZ870" s="206"/>
      <c r="NJA870" s="206"/>
      <c r="NJB870" s="206"/>
      <c r="NJC870" s="206"/>
      <c r="NJD870" s="206"/>
      <c r="NJE870" s="206"/>
      <c r="NJF870" s="206"/>
      <c r="NJG870" s="206"/>
      <c r="NJH870" s="206"/>
      <c r="NJI870" s="206"/>
      <c r="NJJ870" s="206"/>
      <c r="NJK870" s="206"/>
      <c r="NJL870" s="206"/>
      <c r="NJM870" s="206"/>
      <c r="NJN870" s="206"/>
      <c r="NJO870" s="206"/>
      <c r="NJP870" s="206"/>
      <c r="NJQ870" s="206"/>
      <c r="NJR870" s="206"/>
      <c r="NJS870" s="206"/>
      <c r="NJT870" s="206"/>
      <c r="NJU870" s="206"/>
      <c r="NJV870" s="206"/>
      <c r="NJW870" s="206"/>
      <c r="NJX870" s="206"/>
      <c r="NJY870" s="206"/>
      <c r="NJZ870" s="206"/>
      <c r="NKA870" s="206"/>
      <c r="NKB870" s="206"/>
      <c r="NKC870" s="206"/>
      <c r="NKD870" s="206"/>
      <c r="NKE870" s="206"/>
      <c r="NKF870" s="206"/>
      <c r="NKG870" s="206"/>
      <c r="NKH870" s="206"/>
      <c r="NKI870" s="206"/>
      <c r="NKJ870" s="206"/>
      <c r="NKK870" s="206"/>
      <c r="NKL870" s="206"/>
      <c r="NKM870" s="206"/>
      <c r="NKN870" s="206"/>
      <c r="NKO870" s="206"/>
      <c r="NKP870" s="206"/>
      <c r="NKQ870" s="206"/>
      <c r="NKR870" s="206"/>
      <c r="NKS870" s="206"/>
      <c r="NKT870" s="206"/>
      <c r="NKU870" s="206"/>
      <c r="NKV870" s="206"/>
      <c r="NKW870" s="206"/>
      <c r="NKX870" s="206"/>
      <c r="NKY870" s="206"/>
      <c r="NKZ870" s="206"/>
      <c r="NLA870" s="206"/>
      <c r="NLB870" s="206"/>
      <c r="NLC870" s="206"/>
      <c r="NLD870" s="206"/>
      <c r="NLE870" s="206"/>
      <c r="NLF870" s="206"/>
      <c r="NLG870" s="206"/>
      <c r="NLH870" s="206"/>
      <c r="NLI870" s="206"/>
      <c r="NLJ870" s="206"/>
      <c r="NLK870" s="206"/>
      <c r="NLL870" s="206"/>
      <c r="NLM870" s="206"/>
      <c r="NLN870" s="206"/>
      <c r="NLO870" s="206"/>
      <c r="NLP870" s="206"/>
      <c r="NLQ870" s="206"/>
      <c r="NLR870" s="206"/>
      <c r="NLS870" s="206"/>
      <c r="NLT870" s="206"/>
      <c r="NLU870" s="206"/>
      <c r="NLV870" s="206"/>
      <c r="NLW870" s="206"/>
      <c r="NLX870" s="206"/>
      <c r="NLY870" s="206"/>
      <c r="NLZ870" s="206"/>
      <c r="NMA870" s="206"/>
      <c r="NMB870" s="206"/>
      <c r="NMC870" s="206"/>
      <c r="NMD870" s="206"/>
      <c r="NME870" s="206"/>
      <c r="NMF870" s="206"/>
      <c r="NMG870" s="206"/>
      <c r="NMH870" s="206"/>
      <c r="NMI870" s="206"/>
      <c r="NMJ870" s="206"/>
      <c r="NMK870" s="206"/>
      <c r="NML870" s="206"/>
      <c r="NMM870" s="206"/>
      <c r="NMN870" s="206"/>
      <c r="NMO870" s="206"/>
      <c r="NMP870" s="206"/>
      <c r="NMQ870" s="206"/>
      <c r="NMR870" s="206"/>
      <c r="NMS870" s="206"/>
      <c r="NMT870" s="206"/>
      <c r="NMU870" s="206"/>
      <c r="NMV870" s="206"/>
      <c r="NMW870" s="206"/>
      <c r="NMX870" s="206"/>
      <c r="NMY870" s="206"/>
      <c r="NMZ870" s="206"/>
      <c r="NNA870" s="206"/>
      <c r="NNB870" s="206"/>
      <c r="NNC870" s="206"/>
      <c r="NND870" s="206"/>
      <c r="NNE870" s="206"/>
      <c r="NNF870" s="206"/>
      <c r="NNG870" s="206"/>
      <c r="NNH870" s="206"/>
      <c r="NNI870" s="206"/>
      <c r="NNJ870" s="206"/>
      <c r="NNK870" s="206"/>
      <c r="NNL870" s="206"/>
      <c r="NNM870" s="206"/>
      <c r="NNN870" s="206"/>
      <c r="NNO870" s="206"/>
      <c r="NNP870" s="206"/>
      <c r="NNQ870" s="206"/>
      <c r="NNR870" s="206"/>
      <c r="NNS870" s="206"/>
      <c r="NNT870" s="206"/>
      <c r="NNU870" s="206"/>
      <c r="NNV870" s="206"/>
      <c r="NNW870" s="206"/>
      <c r="NNX870" s="206"/>
      <c r="NNY870" s="206"/>
      <c r="NNZ870" s="206"/>
      <c r="NOA870" s="206"/>
      <c r="NOB870" s="206"/>
      <c r="NOC870" s="206"/>
      <c r="NOD870" s="206"/>
      <c r="NOE870" s="206"/>
      <c r="NOF870" s="206"/>
      <c r="NOG870" s="206"/>
      <c r="NOH870" s="206"/>
      <c r="NOI870" s="206"/>
      <c r="NOJ870" s="206"/>
      <c r="NOK870" s="206"/>
      <c r="NOL870" s="206"/>
      <c r="NOM870" s="206"/>
      <c r="NON870" s="206"/>
      <c r="NOO870" s="206"/>
      <c r="NOP870" s="206"/>
      <c r="NOQ870" s="206"/>
      <c r="NOR870" s="206"/>
      <c r="NOS870" s="206"/>
      <c r="NOT870" s="206"/>
      <c r="NOU870" s="206"/>
      <c r="NOV870" s="206"/>
      <c r="NOW870" s="206"/>
      <c r="NOX870" s="206"/>
      <c r="NOY870" s="206"/>
      <c r="NOZ870" s="206"/>
      <c r="NPA870" s="206"/>
      <c r="NPB870" s="206"/>
      <c r="NPC870" s="206"/>
      <c r="NPD870" s="206"/>
      <c r="NPE870" s="206"/>
      <c r="NPF870" s="206"/>
      <c r="NPG870" s="206"/>
      <c r="NPH870" s="206"/>
      <c r="NPI870" s="206"/>
      <c r="NPJ870" s="206"/>
      <c r="NPK870" s="206"/>
      <c r="NPL870" s="206"/>
      <c r="NPM870" s="206"/>
      <c r="NPN870" s="206"/>
      <c r="NPO870" s="206"/>
      <c r="NPP870" s="206"/>
      <c r="NPQ870" s="206"/>
      <c r="NPR870" s="206"/>
      <c r="NPS870" s="206"/>
      <c r="NPT870" s="206"/>
      <c r="NPU870" s="206"/>
      <c r="NPV870" s="206"/>
      <c r="NPW870" s="206"/>
      <c r="NPX870" s="206"/>
      <c r="NPY870" s="206"/>
      <c r="NPZ870" s="206"/>
      <c r="NQA870" s="206"/>
      <c r="NQB870" s="206"/>
      <c r="NQC870" s="206"/>
      <c r="NQD870" s="206"/>
      <c r="NQE870" s="206"/>
      <c r="NQF870" s="206"/>
      <c r="NQG870" s="206"/>
      <c r="NQH870" s="206"/>
      <c r="NQI870" s="206"/>
      <c r="NQJ870" s="206"/>
      <c r="NQK870" s="206"/>
      <c r="NQL870" s="206"/>
      <c r="NQM870" s="206"/>
      <c r="NQN870" s="206"/>
      <c r="NQO870" s="206"/>
      <c r="NQP870" s="206"/>
      <c r="NQQ870" s="206"/>
      <c r="NQR870" s="206"/>
      <c r="NQS870" s="206"/>
      <c r="NQT870" s="206"/>
      <c r="NQU870" s="206"/>
      <c r="NQV870" s="206"/>
      <c r="NQW870" s="206"/>
      <c r="NQX870" s="206"/>
      <c r="NQY870" s="206"/>
      <c r="NQZ870" s="206"/>
      <c r="NRA870" s="206"/>
      <c r="NRB870" s="206"/>
      <c r="NRC870" s="206"/>
      <c r="NRD870" s="206"/>
      <c r="NRE870" s="206"/>
      <c r="NRF870" s="206"/>
      <c r="NRG870" s="206"/>
      <c r="NRH870" s="206"/>
      <c r="NRI870" s="206"/>
      <c r="NRJ870" s="206"/>
      <c r="NRK870" s="206"/>
      <c r="NRL870" s="206"/>
      <c r="NRM870" s="206"/>
      <c r="NRN870" s="206"/>
      <c r="NRO870" s="206"/>
      <c r="NRP870" s="206"/>
      <c r="NRQ870" s="206"/>
      <c r="NRR870" s="206"/>
      <c r="NRS870" s="206"/>
      <c r="NRT870" s="206"/>
      <c r="NRU870" s="206"/>
      <c r="NRV870" s="206"/>
      <c r="NRW870" s="206"/>
      <c r="NRX870" s="206"/>
      <c r="NRY870" s="206"/>
      <c r="NRZ870" s="206"/>
      <c r="NSA870" s="206"/>
      <c r="NSB870" s="206"/>
      <c r="NSC870" s="206"/>
      <c r="NSD870" s="206"/>
      <c r="NSE870" s="206"/>
      <c r="NSF870" s="206"/>
      <c r="NSG870" s="206"/>
      <c r="NSH870" s="206"/>
      <c r="NSI870" s="206"/>
      <c r="NSJ870" s="206"/>
      <c r="NSK870" s="206"/>
      <c r="NSL870" s="206"/>
      <c r="NSM870" s="206"/>
      <c r="NSN870" s="206"/>
      <c r="NSO870" s="206"/>
      <c r="NSP870" s="206"/>
      <c r="NSQ870" s="206"/>
      <c r="NSR870" s="206"/>
      <c r="NSS870" s="206"/>
      <c r="NST870" s="206"/>
      <c r="NSU870" s="206"/>
      <c r="NSV870" s="206"/>
      <c r="NSW870" s="206"/>
      <c r="NSX870" s="206"/>
      <c r="NSY870" s="206"/>
      <c r="NSZ870" s="206"/>
      <c r="NTA870" s="206"/>
      <c r="NTB870" s="206"/>
      <c r="NTC870" s="206"/>
      <c r="NTD870" s="206"/>
      <c r="NTE870" s="206"/>
      <c r="NTF870" s="206"/>
      <c r="NTG870" s="206"/>
      <c r="NTH870" s="206"/>
      <c r="NTI870" s="206"/>
      <c r="NTJ870" s="206"/>
      <c r="NTK870" s="206"/>
      <c r="NTL870" s="206"/>
      <c r="NTM870" s="206"/>
      <c r="NTN870" s="206"/>
      <c r="NTO870" s="206"/>
      <c r="NTP870" s="206"/>
      <c r="NTQ870" s="206"/>
      <c r="NTR870" s="206"/>
      <c r="NTS870" s="206"/>
      <c r="NTT870" s="206"/>
      <c r="NTU870" s="206"/>
      <c r="NTV870" s="206"/>
      <c r="NTW870" s="206"/>
      <c r="NTX870" s="206"/>
      <c r="NTY870" s="206"/>
      <c r="NTZ870" s="206"/>
      <c r="NUA870" s="206"/>
      <c r="NUB870" s="206"/>
      <c r="NUC870" s="206"/>
      <c r="NUD870" s="206"/>
      <c r="NUE870" s="206"/>
      <c r="NUF870" s="206"/>
      <c r="NUG870" s="206"/>
      <c r="NUH870" s="206"/>
      <c r="NUI870" s="206"/>
      <c r="NUJ870" s="206"/>
      <c r="NUK870" s="206"/>
      <c r="NUL870" s="206"/>
      <c r="NUM870" s="206"/>
      <c r="NUN870" s="206"/>
      <c r="NUO870" s="206"/>
      <c r="NUP870" s="206"/>
      <c r="NUQ870" s="206"/>
      <c r="NUR870" s="206"/>
      <c r="NUS870" s="206"/>
      <c r="NUT870" s="206"/>
      <c r="NUU870" s="206"/>
      <c r="NUV870" s="206"/>
      <c r="NUW870" s="206"/>
      <c r="NUX870" s="206"/>
      <c r="NUY870" s="206"/>
      <c r="NUZ870" s="206"/>
      <c r="NVA870" s="206"/>
      <c r="NVB870" s="206"/>
      <c r="NVC870" s="206"/>
      <c r="NVD870" s="206"/>
      <c r="NVE870" s="206"/>
      <c r="NVF870" s="206"/>
      <c r="NVG870" s="206"/>
      <c r="NVH870" s="206"/>
      <c r="NVI870" s="206"/>
      <c r="NVJ870" s="206"/>
      <c r="NVK870" s="206"/>
      <c r="NVL870" s="206"/>
      <c r="NVM870" s="206"/>
      <c r="NVN870" s="206"/>
      <c r="NVO870" s="206"/>
      <c r="NVP870" s="206"/>
      <c r="NVQ870" s="206"/>
      <c r="NVR870" s="206"/>
      <c r="NVS870" s="206"/>
      <c r="NVT870" s="206"/>
      <c r="NVU870" s="206"/>
      <c r="NVV870" s="206"/>
      <c r="NVW870" s="206"/>
      <c r="NVX870" s="206"/>
      <c r="NVY870" s="206"/>
      <c r="NVZ870" s="206"/>
      <c r="NWA870" s="206"/>
      <c r="NWB870" s="206"/>
      <c r="NWC870" s="206"/>
      <c r="NWD870" s="206"/>
      <c r="NWE870" s="206"/>
      <c r="NWF870" s="206"/>
      <c r="NWG870" s="206"/>
      <c r="NWH870" s="206"/>
      <c r="NWI870" s="206"/>
      <c r="NWJ870" s="206"/>
      <c r="NWK870" s="206"/>
      <c r="NWL870" s="206"/>
      <c r="NWM870" s="206"/>
      <c r="NWN870" s="206"/>
      <c r="NWO870" s="206"/>
      <c r="NWP870" s="206"/>
      <c r="NWQ870" s="206"/>
      <c r="NWR870" s="206"/>
      <c r="NWS870" s="206"/>
      <c r="NWT870" s="206"/>
      <c r="NWU870" s="206"/>
      <c r="NWV870" s="206"/>
      <c r="NWW870" s="206"/>
      <c r="NWX870" s="206"/>
      <c r="NWY870" s="206"/>
      <c r="NWZ870" s="206"/>
      <c r="NXA870" s="206"/>
      <c r="NXB870" s="206"/>
      <c r="NXC870" s="206"/>
      <c r="NXD870" s="206"/>
      <c r="NXE870" s="206"/>
      <c r="NXF870" s="206"/>
      <c r="NXG870" s="206"/>
      <c r="NXH870" s="206"/>
      <c r="NXI870" s="206"/>
      <c r="NXJ870" s="206"/>
      <c r="NXK870" s="206"/>
      <c r="NXL870" s="206"/>
      <c r="NXM870" s="206"/>
      <c r="NXN870" s="206"/>
      <c r="NXO870" s="206"/>
      <c r="NXP870" s="206"/>
      <c r="NXQ870" s="206"/>
      <c r="NXR870" s="206"/>
      <c r="NXS870" s="206"/>
      <c r="NXT870" s="206"/>
      <c r="NXU870" s="206"/>
      <c r="NXV870" s="206"/>
      <c r="NXW870" s="206"/>
      <c r="NXX870" s="206"/>
      <c r="NXY870" s="206"/>
      <c r="NXZ870" s="206"/>
      <c r="NYA870" s="206"/>
      <c r="NYB870" s="206"/>
      <c r="NYC870" s="206"/>
      <c r="NYD870" s="206"/>
      <c r="NYE870" s="206"/>
      <c r="NYF870" s="206"/>
      <c r="NYG870" s="206"/>
      <c r="NYH870" s="206"/>
      <c r="NYI870" s="206"/>
      <c r="NYJ870" s="206"/>
      <c r="NYK870" s="206"/>
      <c r="NYL870" s="206"/>
      <c r="NYM870" s="206"/>
      <c r="NYN870" s="206"/>
      <c r="NYO870" s="206"/>
      <c r="NYP870" s="206"/>
      <c r="NYQ870" s="206"/>
      <c r="NYR870" s="206"/>
      <c r="NYS870" s="206"/>
      <c r="NYT870" s="206"/>
      <c r="NYU870" s="206"/>
      <c r="NYV870" s="206"/>
      <c r="NYW870" s="206"/>
      <c r="NYX870" s="206"/>
      <c r="NYY870" s="206"/>
      <c r="NYZ870" s="206"/>
      <c r="NZA870" s="206"/>
      <c r="NZB870" s="206"/>
      <c r="NZC870" s="206"/>
      <c r="NZD870" s="206"/>
      <c r="NZE870" s="206"/>
      <c r="NZF870" s="206"/>
      <c r="NZG870" s="206"/>
      <c r="NZH870" s="206"/>
      <c r="NZI870" s="206"/>
      <c r="NZJ870" s="206"/>
      <c r="NZK870" s="206"/>
      <c r="NZL870" s="206"/>
      <c r="NZM870" s="206"/>
      <c r="NZN870" s="206"/>
      <c r="NZO870" s="206"/>
      <c r="NZP870" s="206"/>
      <c r="NZQ870" s="206"/>
      <c r="NZR870" s="206"/>
      <c r="NZS870" s="206"/>
      <c r="NZT870" s="206"/>
      <c r="NZU870" s="206"/>
      <c r="NZV870" s="206"/>
      <c r="NZW870" s="206"/>
      <c r="NZX870" s="206"/>
      <c r="NZY870" s="206"/>
      <c r="NZZ870" s="206"/>
      <c r="OAA870" s="206"/>
      <c r="OAB870" s="206"/>
      <c r="OAC870" s="206"/>
      <c r="OAD870" s="206"/>
      <c r="OAE870" s="206"/>
      <c r="OAF870" s="206"/>
      <c r="OAG870" s="206"/>
      <c r="OAH870" s="206"/>
      <c r="OAI870" s="206"/>
      <c r="OAJ870" s="206"/>
      <c r="OAK870" s="206"/>
      <c r="OAL870" s="206"/>
      <c r="OAM870" s="206"/>
      <c r="OAN870" s="206"/>
      <c r="OAO870" s="206"/>
      <c r="OAP870" s="206"/>
      <c r="OAQ870" s="206"/>
      <c r="OAR870" s="206"/>
      <c r="OAS870" s="206"/>
      <c r="OAT870" s="206"/>
      <c r="OAU870" s="206"/>
      <c r="OAV870" s="206"/>
      <c r="OAW870" s="206"/>
      <c r="OAX870" s="206"/>
      <c r="OAY870" s="206"/>
      <c r="OAZ870" s="206"/>
      <c r="OBA870" s="206"/>
      <c r="OBB870" s="206"/>
      <c r="OBC870" s="206"/>
      <c r="OBD870" s="206"/>
      <c r="OBE870" s="206"/>
      <c r="OBF870" s="206"/>
      <c r="OBG870" s="206"/>
      <c r="OBH870" s="206"/>
      <c r="OBI870" s="206"/>
      <c r="OBJ870" s="206"/>
      <c r="OBK870" s="206"/>
      <c r="OBL870" s="206"/>
      <c r="OBM870" s="206"/>
      <c r="OBN870" s="206"/>
      <c r="OBO870" s="206"/>
      <c r="OBP870" s="206"/>
      <c r="OBQ870" s="206"/>
      <c r="OBR870" s="206"/>
      <c r="OBS870" s="206"/>
      <c r="OBT870" s="206"/>
      <c r="OBU870" s="206"/>
      <c r="OBV870" s="206"/>
      <c r="OBW870" s="206"/>
      <c r="OBX870" s="206"/>
      <c r="OBY870" s="206"/>
      <c r="OBZ870" s="206"/>
      <c r="OCA870" s="206"/>
      <c r="OCB870" s="206"/>
      <c r="OCC870" s="206"/>
      <c r="OCD870" s="206"/>
      <c r="OCE870" s="206"/>
      <c r="OCF870" s="206"/>
      <c r="OCG870" s="206"/>
      <c r="OCH870" s="206"/>
      <c r="OCI870" s="206"/>
      <c r="OCJ870" s="206"/>
      <c r="OCK870" s="206"/>
      <c r="OCL870" s="206"/>
      <c r="OCM870" s="206"/>
      <c r="OCN870" s="206"/>
      <c r="OCO870" s="206"/>
      <c r="OCP870" s="206"/>
      <c r="OCQ870" s="206"/>
      <c r="OCR870" s="206"/>
      <c r="OCS870" s="206"/>
      <c r="OCT870" s="206"/>
      <c r="OCU870" s="206"/>
      <c r="OCV870" s="206"/>
      <c r="OCW870" s="206"/>
      <c r="OCX870" s="206"/>
      <c r="OCY870" s="206"/>
      <c r="OCZ870" s="206"/>
      <c r="ODA870" s="206"/>
      <c r="ODB870" s="206"/>
      <c r="ODC870" s="206"/>
      <c r="ODD870" s="206"/>
      <c r="ODE870" s="206"/>
      <c r="ODF870" s="206"/>
      <c r="ODG870" s="206"/>
      <c r="ODH870" s="206"/>
      <c r="ODI870" s="206"/>
      <c r="ODJ870" s="206"/>
      <c r="ODK870" s="206"/>
      <c r="ODL870" s="206"/>
      <c r="ODM870" s="206"/>
      <c r="ODN870" s="206"/>
      <c r="ODO870" s="206"/>
      <c r="ODP870" s="206"/>
      <c r="ODQ870" s="206"/>
      <c r="ODR870" s="206"/>
      <c r="ODS870" s="206"/>
      <c r="ODT870" s="206"/>
      <c r="ODU870" s="206"/>
      <c r="ODV870" s="206"/>
      <c r="ODW870" s="206"/>
      <c r="ODX870" s="206"/>
      <c r="ODY870" s="206"/>
      <c r="ODZ870" s="206"/>
      <c r="OEA870" s="206"/>
      <c r="OEB870" s="206"/>
      <c r="OEC870" s="206"/>
      <c r="OED870" s="206"/>
      <c r="OEE870" s="206"/>
      <c r="OEF870" s="206"/>
      <c r="OEG870" s="206"/>
      <c r="OEH870" s="206"/>
      <c r="OEI870" s="206"/>
      <c r="OEJ870" s="206"/>
      <c r="OEK870" s="206"/>
      <c r="OEL870" s="206"/>
      <c r="OEM870" s="206"/>
      <c r="OEN870" s="206"/>
      <c r="OEO870" s="206"/>
      <c r="OEP870" s="206"/>
      <c r="OEQ870" s="206"/>
      <c r="OER870" s="206"/>
      <c r="OES870" s="206"/>
      <c r="OET870" s="206"/>
      <c r="OEU870" s="206"/>
      <c r="OEV870" s="206"/>
      <c r="OEW870" s="206"/>
      <c r="OEX870" s="206"/>
      <c r="OEY870" s="206"/>
      <c r="OEZ870" s="206"/>
      <c r="OFA870" s="206"/>
      <c r="OFB870" s="206"/>
      <c r="OFC870" s="206"/>
      <c r="OFD870" s="206"/>
      <c r="OFE870" s="206"/>
      <c r="OFF870" s="206"/>
      <c r="OFG870" s="206"/>
      <c r="OFH870" s="206"/>
      <c r="OFI870" s="206"/>
      <c r="OFJ870" s="206"/>
      <c r="OFK870" s="206"/>
      <c r="OFL870" s="206"/>
      <c r="OFM870" s="206"/>
      <c r="OFN870" s="206"/>
      <c r="OFO870" s="206"/>
      <c r="OFP870" s="206"/>
      <c r="OFQ870" s="206"/>
      <c r="OFR870" s="206"/>
      <c r="OFS870" s="206"/>
      <c r="OFT870" s="206"/>
      <c r="OFU870" s="206"/>
      <c r="OFV870" s="206"/>
      <c r="OFW870" s="206"/>
      <c r="OFX870" s="206"/>
      <c r="OFY870" s="206"/>
      <c r="OFZ870" s="206"/>
      <c r="OGA870" s="206"/>
      <c r="OGB870" s="206"/>
      <c r="OGC870" s="206"/>
      <c r="OGD870" s="206"/>
      <c r="OGE870" s="206"/>
      <c r="OGF870" s="206"/>
      <c r="OGG870" s="206"/>
      <c r="OGH870" s="206"/>
      <c r="OGI870" s="206"/>
      <c r="OGJ870" s="206"/>
      <c r="OGK870" s="206"/>
      <c r="OGL870" s="206"/>
      <c r="OGM870" s="206"/>
      <c r="OGN870" s="206"/>
      <c r="OGO870" s="206"/>
      <c r="OGP870" s="206"/>
      <c r="OGQ870" s="206"/>
      <c r="OGR870" s="206"/>
      <c r="OGS870" s="206"/>
      <c r="OGT870" s="206"/>
      <c r="OGU870" s="206"/>
      <c r="OGV870" s="206"/>
      <c r="OGW870" s="206"/>
      <c r="OGX870" s="206"/>
      <c r="OGY870" s="206"/>
      <c r="OGZ870" s="206"/>
      <c r="OHA870" s="206"/>
      <c r="OHB870" s="206"/>
      <c r="OHC870" s="206"/>
      <c r="OHD870" s="206"/>
      <c r="OHE870" s="206"/>
      <c r="OHF870" s="206"/>
      <c r="OHG870" s="206"/>
      <c r="OHH870" s="206"/>
      <c r="OHI870" s="206"/>
      <c r="OHJ870" s="206"/>
      <c r="OHK870" s="206"/>
      <c r="OHL870" s="206"/>
      <c r="OHM870" s="206"/>
      <c r="OHN870" s="206"/>
      <c r="OHO870" s="206"/>
      <c r="OHP870" s="206"/>
      <c r="OHQ870" s="206"/>
      <c r="OHR870" s="206"/>
      <c r="OHS870" s="206"/>
      <c r="OHT870" s="206"/>
      <c r="OHU870" s="206"/>
      <c r="OHV870" s="206"/>
      <c r="OHW870" s="206"/>
      <c r="OHX870" s="206"/>
      <c r="OHY870" s="206"/>
      <c r="OHZ870" s="206"/>
      <c r="OIA870" s="206"/>
      <c r="OIB870" s="206"/>
      <c r="OIC870" s="206"/>
      <c r="OID870" s="206"/>
      <c r="OIE870" s="206"/>
      <c r="OIF870" s="206"/>
      <c r="OIG870" s="206"/>
      <c r="OIH870" s="206"/>
      <c r="OII870" s="206"/>
      <c r="OIJ870" s="206"/>
      <c r="OIK870" s="206"/>
      <c r="OIL870" s="206"/>
      <c r="OIM870" s="206"/>
      <c r="OIN870" s="206"/>
      <c r="OIO870" s="206"/>
      <c r="OIP870" s="206"/>
      <c r="OIQ870" s="206"/>
      <c r="OIR870" s="206"/>
      <c r="OIS870" s="206"/>
      <c r="OIT870" s="206"/>
      <c r="OIU870" s="206"/>
      <c r="OIV870" s="206"/>
      <c r="OIW870" s="206"/>
      <c r="OIX870" s="206"/>
      <c r="OIY870" s="206"/>
      <c r="OIZ870" s="206"/>
      <c r="OJA870" s="206"/>
      <c r="OJB870" s="206"/>
      <c r="OJC870" s="206"/>
      <c r="OJD870" s="206"/>
      <c r="OJE870" s="206"/>
      <c r="OJF870" s="206"/>
      <c r="OJG870" s="206"/>
      <c r="OJH870" s="206"/>
      <c r="OJI870" s="206"/>
      <c r="OJJ870" s="206"/>
      <c r="OJK870" s="206"/>
      <c r="OJL870" s="206"/>
      <c r="OJM870" s="206"/>
      <c r="OJN870" s="206"/>
      <c r="OJO870" s="206"/>
      <c r="OJP870" s="206"/>
      <c r="OJQ870" s="206"/>
      <c r="OJR870" s="206"/>
      <c r="OJS870" s="206"/>
      <c r="OJT870" s="206"/>
      <c r="OJU870" s="206"/>
      <c r="OJV870" s="206"/>
      <c r="OJW870" s="206"/>
      <c r="OJX870" s="206"/>
      <c r="OJY870" s="206"/>
      <c r="OJZ870" s="206"/>
      <c r="OKA870" s="206"/>
      <c r="OKB870" s="206"/>
      <c r="OKC870" s="206"/>
      <c r="OKD870" s="206"/>
      <c r="OKE870" s="206"/>
      <c r="OKF870" s="206"/>
      <c r="OKG870" s="206"/>
      <c r="OKH870" s="206"/>
      <c r="OKI870" s="206"/>
      <c r="OKJ870" s="206"/>
      <c r="OKK870" s="206"/>
      <c r="OKL870" s="206"/>
      <c r="OKM870" s="206"/>
      <c r="OKN870" s="206"/>
      <c r="OKO870" s="206"/>
      <c r="OKP870" s="206"/>
      <c r="OKQ870" s="206"/>
      <c r="OKR870" s="206"/>
      <c r="OKS870" s="206"/>
      <c r="OKT870" s="206"/>
      <c r="OKU870" s="206"/>
      <c r="OKV870" s="206"/>
      <c r="OKW870" s="206"/>
      <c r="OKX870" s="206"/>
      <c r="OKY870" s="206"/>
      <c r="OKZ870" s="206"/>
      <c r="OLA870" s="206"/>
      <c r="OLB870" s="206"/>
      <c r="OLC870" s="206"/>
      <c r="OLD870" s="206"/>
      <c r="OLE870" s="206"/>
      <c r="OLF870" s="206"/>
      <c r="OLG870" s="206"/>
      <c r="OLH870" s="206"/>
      <c r="OLI870" s="206"/>
      <c r="OLJ870" s="206"/>
      <c r="OLK870" s="206"/>
      <c r="OLL870" s="206"/>
      <c r="OLM870" s="206"/>
      <c r="OLN870" s="206"/>
      <c r="OLO870" s="206"/>
      <c r="OLP870" s="206"/>
      <c r="OLQ870" s="206"/>
      <c r="OLR870" s="206"/>
      <c r="OLS870" s="206"/>
      <c r="OLT870" s="206"/>
      <c r="OLU870" s="206"/>
      <c r="OLV870" s="206"/>
      <c r="OLW870" s="206"/>
      <c r="OLX870" s="206"/>
      <c r="OLY870" s="206"/>
      <c r="OLZ870" s="206"/>
      <c r="OMA870" s="206"/>
      <c r="OMB870" s="206"/>
      <c r="OMC870" s="206"/>
      <c r="OMD870" s="206"/>
      <c r="OME870" s="206"/>
      <c r="OMF870" s="206"/>
      <c r="OMG870" s="206"/>
      <c r="OMH870" s="206"/>
      <c r="OMI870" s="206"/>
      <c r="OMJ870" s="206"/>
      <c r="OMK870" s="206"/>
      <c r="OML870" s="206"/>
      <c r="OMM870" s="206"/>
      <c r="OMN870" s="206"/>
      <c r="OMO870" s="206"/>
      <c r="OMP870" s="206"/>
      <c r="OMQ870" s="206"/>
      <c r="OMR870" s="206"/>
      <c r="OMS870" s="206"/>
      <c r="OMT870" s="206"/>
      <c r="OMU870" s="206"/>
      <c r="OMV870" s="206"/>
      <c r="OMW870" s="206"/>
      <c r="OMX870" s="206"/>
      <c r="OMY870" s="206"/>
      <c r="OMZ870" s="206"/>
      <c r="ONA870" s="206"/>
      <c r="ONB870" s="206"/>
      <c r="ONC870" s="206"/>
      <c r="OND870" s="206"/>
      <c r="ONE870" s="206"/>
      <c r="ONF870" s="206"/>
      <c r="ONG870" s="206"/>
      <c r="ONH870" s="206"/>
      <c r="ONI870" s="206"/>
      <c r="ONJ870" s="206"/>
      <c r="ONK870" s="206"/>
      <c r="ONL870" s="206"/>
      <c r="ONM870" s="206"/>
      <c r="ONN870" s="206"/>
      <c r="ONO870" s="206"/>
      <c r="ONP870" s="206"/>
      <c r="ONQ870" s="206"/>
      <c r="ONR870" s="206"/>
      <c r="ONS870" s="206"/>
      <c r="ONT870" s="206"/>
      <c r="ONU870" s="206"/>
      <c r="ONV870" s="206"/>
      <c r="ONW870" s="206"/>
      <c r="ONX870" s="206"/>
      <c r="ONY870" s="206"/>
      <c r="ONZ870" s="206"/>
      <c r="OOA870" s="206"/>
      <c r="OOB870" s="206"/>
      <c r="OOC870" s="206"/>
      <c r="OOD870" s="206"/>
      <c r="OOE870" s="206"/>
      <c r="OOF870" s="206"/>
      <c r="OOG870" s="206"/>
      <c r="OOH870" s="206"/>
      <c r="OOI870" s="206"/>
      <c r="OOJ870" s="206"/>
      <c r="OOK870" s="206"/>
      <c r="OOL870" s="206"/>
      <c r="OOM870" s="206"/>
      <c r="OON870" s="206"/>
      <c r="OOO870" s="206"/>
      <c r="OOP870" s="206"/>
      <c r="OOQ870" s="206"/>
      <c r="OOR870" s="206"/>
      <c r="OOS870" s="206"/>
      <c r="OOT870" s="206"/>
      <c r="OOU870" s="206"/>
      <c r="OOV870" s="206"/>
      <c r="OOW870" s="206"/>
      <c r="OOX870" s="206"/>
      <c r="OOY870" s="206"/>
      <c r="OOZ870" s="206"/>
      <c r="OPA870" s="206"/>
      <c r="OPB870" s="206"/>
      <c r="OPC870" s="206"/>
      <c r="OPD870" s="206"/>
      <c r="OPE870" s="206"/>
      <c r="OPF870" s="206"/>
      <c r="OPG870" s="206"/>
      <c r="OPH870" s="206"/>
      <c r="OPI870" s="206"/>
      <c r="OPJ870" s="206"/>
      <c r="OPK870" s="206"/>
      <c r="OPL870" s="206"/>
      <c r="OPM870" s="206"/>
      <c r="OPN870" s="206"/>
      <c r="OPO870" s="206"/>
      <c r="OPP870" s="206"/>
      <c r="OPQ870" s="206"/>
      <c r="OPR870" s="206"/>
      <c r="OPS870" s="206"/>
      <c r="OPT870" s="206"/>
      <c r="OPU870" s="206"/>
      <c r="OPV870" s="206"/>
      <c r="OPW870" s="206"/>
      <c r="OPX870" s="206"/>
      <c r="OPY870" s="206"/>
      <c r="OPZ870" s="206"/>
      <c r="OQA870" s="206"/>
      <c r="OQB870" s="206"/>
      <c r="OQC870" s="206"/>
      <c r="OQD870" s="206"/>
      <c r="OQE870" s="206"/>
      <c r="OQF870" s="206"/>
      <c r="OQG870" s="206"/>
      <c r="OQH870" s="206"/>
      <c r="OQI870" s="206"/>
      <c r="OQJ870" s="206"/>
      <c r="OQK870" s="206"/>
      <c r="OQL870" s="206"/>
      <c r="OQM870" s="206"/>
      <c r="OQN870" s="206"/>
      <c r="OQO870" s="206"/>
      <c r="OQP870" s="206"/>
      <c r="OQQ870" s="206"/>
      <c r="OQR870" s="206"/>
      <c r="OQS870" s="206"/>
      <c r="OQT870" s="206"/>
      <c r="OQU870" s="206"/>
      <c r="OQV870" s="206"/>
      <c r="OQW870" s="206"/>
      <c r="OQX870" s="206"/>
      <c r="OQY870" s="206"/>
      <c r="OQZ870" s="206"/>
      <c r="ORA870" s="206"/>
      <c r="ORB870" s="206"/>
      <c r="ORC870" s="206"/>
      <c r="ORD870" s="206"/>
      <c r="ORE870" s="206"/>
      <c r="ORF870" s="206"/>
      <c r="ORG870" s="206"/>
      <c r="ORH870" s="206"/>
      <c r="ORI870" s="206"/>
      <c r="ORJ870" s="206"/>
      <c r="ORK870" s="206"/>
      <c r="ORL870" s="206"/>
      <c r="ORM870" s="206"/>
      <c r="ORN870" s="206"/>
      <c r="ORO870" s="206"/>
      <c r="ORP870" s="206"/>
      <c r="ORQ870" s="206"/>
      <c r="ORR870" s="206"/>
      <c r="ORS870" s="206"/>
      <c r="ORT870" s="206"/>
      <c r="ORU870" s="206"/>
      <c r="ORV870" s="206"/>
      <c r="ORW870" s="206"/>
      <c r="ORX870" s="206"/>
      <c r="ORY870" s="206"/>
      <c r="ORZ870" s="206"/>
      <c r="OSA870" s="206"/>
      <c r="OSB870" s="206"/>
      <c r="OSC870" s="206"/>
      <c r="OSD870" s="206"/>
      <c r="OSE870" s="206"/>
      <c r="OSF870" s="206"/>
      <c r="OSG870" s="206"/>
      <c r="OSH870" s="206"/>
      <c r="OSI870" s="206"/>
      <c r="OSJ870" s="206"/>
      <c r="OSK870" s="206"/>
      <c r="OSL870" s="206"/>
      <c r="OSM870" s="206"/>
      <c r="OSN870" s="206"/>
      <c r="OSO870" s="206"/>
      <c r="OSP870" s="206"/>
      <c r="OSQ870" s="206"/>
      <c r="OSR870" s="206"/>
      <c r="OSS870" s="206"/>
      <c r="OST870" s="206"/>
      <c r="OSU870" s="206"/>
      <c r="OSV870" s="206"/>
      <c r="OSW870" s="206"/>
      <c r="OSX870" s="206"/>
      <c r="OSY870" s="206"/>
      <c r="OSZ870" s="206"/>
      <c r="OTA870" s="206"/>
      <c r="OTB870" s="206"/>
      <c r="OTC870" s="206"/>
      <c r="OTD870" s="206"/>
      <c r="OTE870" s="206"/>
      <c r="OTF870" s="206"/>
      <c r="OTG870" s="206"/>
      <c r="OTH870" s="206"/>
      <c r="OTI870" s="206"/>
      <c r="OTJ870" s="206"/>
      <c r="OTK870" s="206"/>
      <c r="OTL870" s="206"/>
      <c r="OTM870" s="206"/>
      <c r="OTN870" s="206"/>
      <c r="OTO870" s="206"/>
      <c r="OTP870" s="206"/>
      <c r="OTQ870" s="206"/>
      <c r="OTR870" s="206"/>
      <c r="OTS870" s="206"/>
      <c r="OTT870" s="206"/>
      <c r="OTU870" s="206"/>
      <c r="OTV870" s="206"/>
      <c r="OTW870" s="206"/>
      <c r="OTX870" s="206"/>
      <c r="OTY870" s="206"/>
      <c r="OTZ870" s="206"/>
      <c r="OUA870" s="206"/>
      <c r="OUB870" s="206"/>
      <c r="OUC870" s="206"/>
      <c r="OUD870" s="206"/>
      <c r="OUE870" s="206"/>
      <c r="OUF870" s="206"/>
      <c r="OUG870" s="206"/>
      <c r="OUH870" s="206"/>
      <c r="OUI870" s="206"/>
      <c r="OUJ870" s="206"/>
      <c r="OUK870" s="206"/>
      <c r="OUL870" s="206"/>
      <c r="OUM870" s="206"/>
      <c r="OUN870" s="206"/>
      <c r="OUO870" s="206"/>
      <c r="OUP870" s="206"/>
      <c r="OUQ870" s="206"/>
      <c r="OUR870" s="206"/>
      <c r="OUS870" s="206"/>
      <c r="OUT870" s="206"/>
      <c r="OUU870" s="206"/>
      <c r="OUV870" s="206"/>
      <c r="OUW870" s="206"/>
      <c r="OUX870" s="206"/>
      <c r="OUY870" s="206"/>
      <c r="OUZ870" s="206"/>
      <c r="OVA870" s="206"/>
      <c r="OVB870" s="206"/>
      <c r="OVC870" s="206"/>
      <c r="OVD870" s="206"/>
      <c r="OVE870" s="206"/>
      <c r="OVF870" s="206"/>
      <c r="OVG870" s="206"/>
      <c r="OVH870" s="206"/>
      <c r="OVI870" s="206"/>
      <c r="OVJ870" s="206"/>
      <c r="OVK870" s="206"/>
      <c r="OVL870" s="206"/>
      <c r="OVM870" s="206"/>
      <c r="OVN870" s="206"/>
      <c r="OVO870" s="206"/>
      <c r="OVP870" s="206"/>
      <c r="OVQ870" s="206"/>
      <c r="OVR870" s="206"/>
      <c r="OVS870" s="206"/>
      <c r="OVT870" s="206"/>
      <c r="OVU870" s="206"/>
      <c r="OVV870" s="206"/>
      <c r="OVW870" s="206"/>
      <c r="OVX870" s="206"/>
      <c r="OVY870" s="206"/>
      <c r="OVZ870" s="206"/>
      <c r="OWA870" s="206"/>
      <c r="OWB870" s="206"/>
      <c r="OWC870" s="206"/>
      <c r="OWD870" s="206"/>
      <c r="OWE870" s="206"/>
      <c r="OWF870" s="206"/>
      <c r="OWG870" s="206"/>
      <c r="OWH870" s="206"/>
      <c r="OWI870" s="206"/>
      <c r="OWJ870" s="206"/>
      <c r="OWK870" s="206"/>
      <c r="OWL870" s="206"/>
      <c r="OWM870" s="206"/>
      <c r="OWN870" s="206"/>
      <c r="OWO870" s="206"/>
      <c r="OWP870" s="206"/>
      <c r="OWQ870" s="206"/>
      <c r="OWR870" s="206"/>
      <c r="OWS870" s="206"/>
      <c r="OWT870" s="206"/>
      <c r="OWU870" s="206"/>
      <c r="OWV870" s="206"/>
      <c r="OWW870" s="206"/>
      <c r="OWX870" s="206"/>
      <c r="OWY870" s="206"/>
      <c r="OWZ870" s="206"/>
      <c r="OXA870" s="206"/>
      <c r="OXB870" s="206"/>
      <c r="OXC870" s="206"/>
      <c r="OXD870" s="206"/>
      <c r="OXE870" s="206"/>
      <c r="OXF870" s="206"/>
      <c r="OXG870" s="206"/>
      <c r="OXH870" s="206"/>
      <c r="OXI870" s="206"/>
      <c r="OXJ870" s="206"/>
      <c r="OXK870" s="206"/>
      <c r="OXL870" s="206"/>
      <c r="OXM870" s="206"/>
      <c r="OXN870" s="206"/>
      <c r="OXO870" s="206"/>
      <c r="OXP870" s="206"/>
      <c r="OXQ870" s="206"/>
      <c r="OXR870" s="206"/>
      <c r="OXS870" s="206"/>
      <c r="OXT870" s="206"/>
      <c r="OXU870" s="206"/>
      <c r="OXV870" s="206"/>
      <c r="OXW870" s="206"/>
      <c r="OXX870" s="206"/>
      <c r="OXY870" s="206"/>
      <c r="OXZ870" s="206"/>
      <c r="OYA870" s="206"/>
      <c r="OYB870" s="206"/>
      <c r="OYC870" s="206"/>
      <c r="OYD870" s="206"/>
      <c r="OYE870" s="206"/>
      <c r="OYF870" s="206"/>
      <c r="OYG870" s="206"/>
      <c r="OYH870" s="206"/>
      <c r="OYI870" s="206"/>
      <c r="OYJ870" s="206"/>
      <c r="OYK870" s="206"/>
      <c r="OYL870" s="206"/>
      <c r="OYM870" s="206"/>
      <c r="OYN870" s="206"/>
      <c r="OYO870" s="206"/>
      <c r="OYP870" s="206"/>
      <c r="OYQ870" s="206"/>
      <c r="OYR870" s="206"/>
      <c r="OYS870" s="206"/>
      <c r="OYT870" s="206"/>
      <c r="OYU870" s="206"/>
      <c r="OYV870" s="206"/>
      <c r="OYW870" s="206"/>
      <c r="OYX870" s="206"/>
      <c r="OYY870" s="206"/>
      <c r="OYZ870" s="206"/>
      <c r="OZA870" s="206"/>
      <c r="OZB870" s="206"/>
      <c r="OZC870" s="206"/>
      <c r="OZD870" s="206"/>
      <c r="OZE870" s="206"/>
      <c r="OZF870" s="206"/>
      <c r="OZG870" s="206"/>
      <c r="OZH870" s="206"/>
      <c r="OZI870" s="206"/>
      <c r="OZJ870" s="206"/>
      <c r="OZK870" s="206"/>
      <c r="OZL870" s="206"/>
      <c r="OZM870" s="206"/>
      <c r="OZN870" s="206"/>
      <c r="OZO870" s="206"/>
      <c r="OZP870" s="206"/>
      <c r="OZQ870" s="206"/>
      <c r="OZR870" s="206"/>
      <c r="OZS870" s="206"/>
      <c r="OZT870" s="206"/>
      <c r="OZU870" s="206"/>
      <c r="OZV870" s="206"/>
      <c r="OZW870" s="206"/>
      <c r="OZX870" s="206"/>
      <c r="OZY870" s="206"/>
      <c r="OZZ870" s="206"/>
      <c r="PAA870" s="206"/>
      <c r="PAB870" s="206"/>
      <c r="PAC870" s="206"/>
      <c r="PAD870" s="206"/>
      <c r="PAE870" s="206"/>
      <c r="PAF870" s="206"/>
      <c r="PAG870" s="206"/>
      <c r="PAH870" s="206"/>
      <c r="PAI870" s="206"/>
      <c r="PAJ870" s="206"/>
      <c r="PAK870" s="206"/>
      <c r="PAL870" s="206"/>
      <c r="PAM870" s="206"/>
      <c r="PAN870" s="206"/>
      <c r="PAO870" s="206"/>
      <c r="PAP870" s="206"/>
      <c r="PAQ870" s="206"/>
      <c r="PAR870" s="206"/>
      <c r="PAS870" s="206"/>
      <c r="PAT870" s="206"/>
      <c r="PAU870" s="206"/>
      <c r="PAV870" s="206"/>
      <c r="PAW870" s="206"/>
      <c r="PAX870" s="206"/>
      <c r="PAY870" s="206"/>
      <c r="PAZ870" s="206"/>
      <c r="PBA870" s="206"/>
      <c r="PBB870" s="206"/>
      <c r="PBC870" s="206"/>
      <c r="PBD870" s="206"/>
      <c r="PBE870" s="206"/>
      <c r="PBF870" s="206"/>
      <c r="PBG870" s="206"/>
      <c r="PBH870" s="206"/>
      <c r="PBI870" s="206"/>
      <c r="PBJ870" s="206"/>
      <c r="PBK870" s="206"/>
      <c r="PBL870" s="206"/>
      <c r="PBM870" s="206"/>
      <c r="PBN870" s="206"/>
      <c r="PBO870" s="206"/>
      <c r="PBP870" s="206"/>
      <c r="PBQ870" s="206"/>
      <c r="PBR870" s="206"/>
      <c r="PBS870" s="206"/>
      <c r="PBT870" s="206"/>
      <c r="PBU870" s="206"/>
      <c r="PBV870" s="206"/>
      <c r="PBW870" s="206"/>
      <c r="PBX870" s="206"/>
      <c r="PBY870" s="206"/>
      <c r="PBZ870" s="206"/>
      <c r="PCA870" s="206"/>
      <c r="PCB870" s="206"/>
      <c r="PCC870" s="206"/>
      <c r="PCD870" s="206"/>
      <c r="PCE870" s="206"/>
      <c r="PCF870" s="206"/>
      <c r="PCG870" s="206"/>
      <c r="PCH870" s="206"/>
      <c r="PCI870" s="206"/>
      <c r="PCJ870" s="206"/>
      <c r="PCK870" s="206"/>
      <c r="PCL870" s="206"/>
      <c r="PCM870" s="206"/>
      <c r="PCN870" s="206"/>
      <c r="PCO870" s="206"/>
      <c r="PCP870" s="206"/>
      <c r="PCQ870" s="206"/>
      <c r="PCR870" s="206"/>
      <c r="PCS870" s="206"/>
      <c r="PCT870" s="206"/>
      <c r="PCU870" s="206"/>
      <c r="PCV870" s="206"/>
      <c r="PCW870" s="206"/>
      <c r="PCX870" s="206"/>
      <c r="PCY870" s="206"/>
      <c r="PCZ870" s="206"/>
      <c r="PDA870" s="206"/>
      <c r="PDB870" s="206"/>
      <c r="PDC870" s="206"/>
      <c r="PDD870" s="206"/>
      <c r="PDE870" s="206"/>
      <c r="PDF870" s="206"/>
      <c r="PDG870" s="206"/>
      <c r="PDH870" s="206"/>
      <c r="PDI870" s="206"/>
      <c r="PDJ870" s="206"/>
      <c r="PDK870" s="206"/>
      <c r="PDL870" s="206"/>
      <c r="PDM870" s="206"/>
      <c r="PDN870" s="206"/>
      <c r="PDO870" s="206"/>
      <c r="PDP870" s="206"/>
      <c r="PDQ870" s="206"/>
      <c r="PDR870" s="206"/>
      <c r="PDS870" s="206"/>
      <c r="PDT870" s="206"/>
      <c r="PDU870" s="206"/>
      <c r="PDV870" s="206"/>
      <c r="PDW870" s="206"/>
      <c r="PDX870" s="206"/>
      <c r="PDY870" s="206"/>
      <c r="PDZ870" s="206"/>
      <c r="PEA870" s="206"/>
      <c r="PEB870" s="206"/>
      <c r="PEC870" s="206"/>
      <c r="PED870" s="206"/>
      <c r="PEE870" s="206"/>
      <c r="PEF870" s="206"/>
      <c r="PEG870" s="206"/>
      <c r="PEH870" s="206"/>
      <c r="PEI870" s="206"/>
      <c r="PEJ870" s="206"/>
      <c r="PEK870" s="206"/>
      <c r="PEL870" s="206"/>
      <c r="PEM870" s="206"/>
      <c r="PEN870" s="206"/>
      <c r="PEO870" s="206"/>
      <c r="PEP870" s="206"/>
      <c r="PEQ870" s="206"/>
      <c r="PER870" s="206"/>
      <c r="PES870" s="206"/>
      <c r="PET870" s="206"/>
      <c r="PEU870" s="206"/>
      <c r="PEV870" s="206"/>
      <c r="PEW870" s="206"/>
      <c r="PEX870" s="206"/>
      <c r="PEY870" s="206"/>
      <c r="PEZ870" s="206"/>
      <c r="PFA870" s="206"/>
      <c r="PFB870" s="206"/>
      <c r="PFC870" s="206"/>
      <c r="PFD870" s="206"/>
      <c r="PFE870" s="206"/>
      <c r="PFF870" s="206"/>
      <c r="PFG870" s="206"/>
      <c r="PFH870" s="206"/>
      <c r="PFI870" s="206"/>
      <c r="PFJ870" s="206"/>
      <c r="PFK870" s="206"/>
      <c r="PFL870" s="206"/>
      <c r="PFM870" s="206"/>
      <c r="PFN870" s="206"/>
      <c r="PFO870" s="206"/>
      <c r="PFP870" s="206"/>
      <c r="PFQ870" s="206"/>
      <c r="PFR870" s="206"/>
      <c r="PFS870" s="206"/>
      <c r="PFT870" s="206"/>
      <c r="PFU870" s="206"/>
      <c r="PFV870" s="206"/>
      <c r="PFW870" s="206"/>
      <c r="PFX870" s="206"/>
      <c r="PFY870" s="206"/>
      <c r="PFZ870" s="206"/>
      <c r="PGA870" s="206"/>
      <c r="PGB870" s="206"/>
      <c r="PGC870" s="206"/>
      <c r="PGD870" s="206"/>
      <c r="PGE870" s="206"/>
      <c r="PGF870" s="206"/>
      <c r="PGG870" s="206"/>
      <c r="PGH870" s="206"/>
      <c r="PGI870" s="206"/>
      <c r="PGJ870" s="206"/>
      <c r="PGK870" s="206"/>
      <c r="PGL870" s="206"/>
      <c r="PGM870" s="206"/>
      <c r="PGN870" s="206"/>
      <c r="PGO870" s="206"/>
      <c r="PGP870" s="206"/>
      <c r="PGQ870" s="206"/>
      <c r="PGR870" s="206"/>
      <c r="PGS870" s="206"/>
      <c r="PGT870" s="206"/>
      <c r="PGU870" s="206"/>
      <c r="PGV870" s="206"/>
      <c r="PGW870" s="206"/>
      <c r="PGX870" s="206"/>
      <c r="PGY870" s="206"/>
      <c r="PGZ870" s="206"/>
      <c r="PHA870" s="206"/>
      <c r="PHB870" s="206"/>
      <c r="PHC870" s="206"/>
      <c r="PHD870" s="206"/>
      <c r="PHE870" s="206"/>
      <c r="PHF870" s="206"/>
      <c r="PHG870" s="206"/>
      <c r="PHH870" s="206"/>
      <c r="PHI870" s="206"/>
      <c r="PHJ870" s="206"/>
      <c r="PHK870" s="206"/>
      <c r="PHL870" s="206"/>
      <c r="PHM870" s="206"/>
      <c r="PHN870" s="206"/>
      <c r="PHO870" s="206"/>
      <c r="PHP870" s="206"/>
      <c r="PHQ870" s="206"/>
      <c r="PHR870" s="206"/>
      <c r="PHS870" s="206"/>
      <c r="PHT870" s="206"/>
      <c r="PHU870" s="206"/>
      <c r="PHV870" s="206"/>
      <c r="PHW870" s="206"/>
      <c r="PHX870" s="206"/>
      <c r="PHY870" s="206"/>
      <c r="PHZ870" s="206"/>
      <c r="PIA870" s="206"/>
      <c r="PIB870" s="206"/>
      <c r="PIC870" s="206"/>
      <c r="PID870" s="206"/>
      <c r="PIE870" s="206"/>
      <c r="PIF870" s="206"/>
      <c r="PIG870" s="206"/>
      <c r="PIH870" s="206"/>
      <c r="PII870" s="206"/>
      <c r="PIJ870" s="206"/>
      <c r="PIK870" s="206"/>
      <c r="PIL870" s="206"/>
      <c r="PIM870" s="206"/>
      <c r="PIN870" s="206"/>
      <c r="PIO870" s="206"/>
      <c r="PIP870" s="206"/>
      <c r="PIQ870" s="206"/>
      <c r="PIR870" s="206"/>
      <c r="PIS870" s="206"/>
      <c r="PIT870" s="206"/>
      <c r="PIU870" s="206"/>
      <c r="PIV870" s="206"/>
      <c r="PIW870" s="206"/>
      <c r="PIX870" s="206"/>
      <c r="PIY870" s="206"/>
      <c r="PIZ870" s="206"/>
      <c r="PJA870" s="206"/>
      <c r="PJB870" s="206"/>
      <c r="PJC870" s="206"/>
      <c r="PJD870" s="206"/>
      <c r="PJE870" s="206"/>
      <c r="PJF870" s="206"/>
      <c r="PJG870" s="206"/>
      <c r="PJH870" s="206"/>
      <c r="PJI870" s="206"/>
      <c r="PJJ870" s="206"/>
      <c r="PJK870" s="206"/>
      <c r="PJL870" s="206"/>
      <c r="PJM870" s="206"/>
      <c r="PJN870" s="206"/>
      <c r="PJO870" s="206"/>
      <c r="PJP870" s="206"/>
      <c r="PJQ870" s="206"/>
      <c r="PJR870" s="206"/>
      <c r="PJS870" s="206"/>
      <c r="PJT870" s="206"/>
      <c r="PJU870" s="206"/>
      <c r="PJV870" s="206"/>
      <c r="PJW870" s="206"/>
      <c r="PJX870" s="206"/>
      <c r="PJY870" s="206"/>
      <c r="PJZ870" s="206"/>
      <c r="PKA870" s="206"/>
      <c r="PKB870" s="206"/>
      <c r="PKC870" s="206"/>
      <c r="PKD870" s="206"/>
      <c r="PKE870" s="206"/>
      <c r="PKF870" s="206"/>
      <c r="PKG870" s="206"/>
      <c r="PKH870" s="206"/>
      <c r="PKI870" s="206"/>
      <c r="PKJ870" s="206"/>
      <c r="PKK870" s="206"/>
      <c r="PKL870" s="206"/>
      <c r="PKM870" s="206"/>
      <c r="PKN870" s="206"/>
      <c r="PKO870" s="206"/>
      <c r="PKP870" s="206"/>
      <c r="PKQ870" s="206"/>
      <c r="PKR870" s="206"/>
      <c r="PKS870" s="206"/>
      <c r="PKT870" s="206"/>
      <c r="PKU870" s="206"/>
      <c r="PKV870" s="206"/>
      <c r="PKW870" s="206"/>
      <c r="PKX870" s="206"/>
      <c r="PKY870" s="206"/>
      <c r="PKZ870" s="206"/>
      <c r="PLA870" s="206"/>
      <c r="PLB870" s="206"/>
      <c r="PLC870" s="206"/>
      <c r="PLD870" s="206"/>
      <c r="PLE870" s="206"/>
      <c r="PLF870" s="206"/>
      <c r="PLG870" s="206"/>
      <c r="PLH870" s="206"/>
      <c r="PLI870" s="206"/>
      <c r="PLJ870" s="206"/>
      <c r="PLK870" s="206"/>
      <c r="PLL870" s="206"/>
      <c r="PLM870" s="206"/>
      <c r="PLN870" s="206"/>
      <c r="PLO870" s="206"/>
      <c r="PLP870" s="206"/>
      <c r="PLQ870" s="206"/>
      <c r="PLR870" s="206"/>
      <c r="PLS870" s="206"/>
      <c r="PLT870" s="206"/>
      <c r="PLU870" s="206"/>
      <c r="PLV870" s="206"/>
      <c r="PLW870" s="206"/>
      <c r="PLX870" s="206"/>
      <c r="PLY870" s="206"/>
      <c r="PLZ870" s="206"/>
      <c r="PMA870" s="206"/>
      <c r="PMB870" s="206"/>
      <c r="PMC870" s="206"/>
      <c r="PMD870" s="206"/>
      <c r="PME870" s="206"/>
      <c r="PMF870" s="206"/>
      <c r="PMG870" s="206"/>
      <c r="PMH870" s="206"/>
      <c r="PMI870" s="206"/>
      <c r="PMJ870" s="206"/>
      <c r="PMK870" s="206"/>
      <c r="PML870" s="206"/>
      <c r="PMM870" s="206"/>
      <c r="PMN870" s="206"/>
      <c r="PMO870" s="206"/>
      <c r="PMP870" s="206"/>
      <c r="PMQ870" s="206"/>
      <c r="PMR870" s="206"/>
      <c r="PMS870" s="206"/>
      <c r="PMT870" s="206"/>
      <c r="PMU870" s="206"/>
      <c r="PMV870" s="206"/>
      <c r="PMW870" s="206"/>
      <c r="PMX870" s="206"/>
      <c r="PMY870" s="206"/>
      <c r="PMZ870" s="206"/>
      <c r="PNA870" s="206"/>
      <c r="PNB870" s="206"/>
      <c r="PNC870" s="206"/>
      <c r="PND870" s="206"/>
      <c r="PNE870" s="206"/>
      <c r="PNF870" s="206"/>
      <c r="PNG870" s="206"/>
      <c r="PNH870" s="206"/>
      <c r="PNI870" s="206"/>
      <c r="PNJ870" s="206"/>
      <c r="PNK870" s="206"/>
      <c r="PNL870" s="206"/>
      <c r="PNM870" s="206"/>
      <c r="PNN870" s="206"/>
      <c r="PNO870" s="206"/>
      <c r="PNP870" s="206"/>
      <c r="PNQ870" s="206"/>
      <c r="PNR870" s="206"/>
      <c r="PNS870" s="206"/>
      <c r="PNT870" s="206"/>
      <c r="PNU870" s="206"/>
      <c r="PNV870" s="206"/>
      <c r="PNW870" s="206"/>
      <c r="PNX870" s="206"/>
      <c r="PNY870" s="206"/>
      <c r="PNZ870" s="206"/>
      <c r="POA870" s="206"/>
      <c r="POB870" s="206"/>
      <c r="POC870" s="206"/>
      <c r="POD870" s="206"/>
      <c r="POE870" s="206"/>
      <c r="POF870" s="206"/>
      <c r="POG870" s="206"/>
      <c r="POH870" s="206"/>
      <c r="POI870" s="206"/>
      <c r="POJ870" s="206"/>
      <c r="POK870" s="206"/>
      <c r="POL870" s="206"/>
      <c r="POM870" s="206"/>
      <c r="PON870" s="206"/>
      <c r="POO870" s="206"/>
      <c r="POP870" s="206"/>
      <c r="POQ870" s="206"/>
      <c r="POR870" s="206"/>
      <c r="POS870" s="206"/>
      <c r="POT870" s="206"/>
      <c r="POU870" s="206"/>
      <c r="POV870" s="206"/>
      <c r="POW870" s="206"/>
      <c r="POX870" s="206"/>
      <c r="POY870" s="206"/>
      <c r="POZ870" s="206"/>
      <c r="PPA870" s="206"/>
      <c r="PPB870" s="206"/>
      <c r="PPC870" s="206"/>
      <c r="PPD870" s="206"/>
      <c r="PPE870" s="206"/>
      <c r="PPF870" s="206"/>
      <c r="PPG870" s="206"/>
      <c r="PPH870" s="206"/>
      <c r="PPI870" s="206"/>
      <c r="PPJ870" s="206"/>
      <c r="PPK870" s="206"/>
      <c r="PPL870" s="206"/>
      <c r="PPM870" s="206"/>
      <c r="PPN870" s="206"/>
      <c r="PPO870" s="206"/>
      <c r="PPP870" s="206"/>
      <c r="PPQ870" s="206"/>
      <c r="PPR870" s="206"/>
      <c r="PPS870" s="206"/>
      <c r="PPT870" s="206"/>
      <c r="PPU870" s="206"/>
      <c r="PPV870" s="206"/>
      <c r="PPW870" s="206"/>
      <c r="PPX870" s="206"/>
      <c r="PPY870" s="206"/>
      <c r="PPZ870" s="206"/>
      <c r="PQA870" s="206"/>
      <c r="PQB870" s="206"/>
      <c r="PQC870" s="206"/>
      <c r="PQD870" s="206"/>
      <c r="PQE870" s="206"/>
      <c r="PQF870" s="206"/>
      <c r="PQG870" s="206"/>
      <c r="PQH870" s="206"/>
      <c r="PQI870" s="206"/>
      <c r="PQJ870" s="206"/>
      <c r="PQK870" s="206"/>
      <c r="PQL870" s="206"/>
      <c r="PQM870" s="206"/>
      <c r="PQN870" s="206"/>
      <c r="PQO870" s="206"/>
      <c r="PQP870" s="206"/>
      <c r="PQQ870" s="206"/>
      <c r="PQR870" s="206"/>
      <c r="PQS870" s="206"/>
      <c r="PQT870" s="206"/>
      <c r="PQU870" s="206"/>
      <c r="PQV870" s="206"/>
      <c r="PQW870" s="206"/>
      <c r="PQX870" s="206"/>
      <c r="PQY870" s="206"/>
      <c r="PQZ870" s="206"/>
      <c r="PRA870" s="206"/>
      <c r="PRB870" s="206"/>
      <c r="PRC870" s="206"/>
      <c r="PRD870" s="206"/>
      <c r="PRE870" s="206"/>
      <c r="PRF870" s="206"/>
      <c r="PRG870" s="206"/>
      <c r="PRH870" s="206"/>
      <c r="PRI870" s="206"/>
      <c r="PRJ870" s="206"/>
      <c r="PRK870" s="206"/>
      <c r="PRL870" s="206"/>
      <c r="PRM870" s="206"/>
      <c r="PRN870" s="206"/>
      <c r="PRO870" s="206"/>
      <c r="PRP870" s="206"/>
      <c r="PRQ870" s="206"/>
      <c r="PRR870" s="206"/>
      <c r="PRS870" s="206"/>
      <c r="PRT870" s="206"/>
      <c r="PRU870" s="206"/>
      <c r="PRV870" s="206"/>
      <c r="PRW870" s="206"/>
      <c r="PRX870" s="206"/>
      <c r="PRY870" s="206"/>
      <c r="PRZ870" s="206"/>
      <c r="PSA870" s="206"/>
      <c r="PSB870" s="206"/>
      <c r="PSC870" s="206"/>
      <c r="PSD870" s="206"/>
      <c r="PSE870" s="206"/>
      <c r="PSF870" s="206"/>
      <c r="PSG870" s="206"/>
      <c r="PSH870" s="206"/>
      <c r="PSI870" s="206"/>
      <c r="PSJ870" s="206"/>
      <c r="PSK870" s="206"/>
      <c r="PSL870" s="206"/>
      <c r="PSM870" s="206"/>
      <c r="PSN870" s="206"/>
      <c r="PSO870" s="206"/>
      <c r="PSP870" s="206"/>
      <c r="PSQ870" s="206"/>
      <c r="PSR870" s="206"/>
      <c r="PSS870" s="206"/>
      <c r="PST870" s="206"/>
      <c r="PSU870" s="206"/>
      <c r="PSV870" s="206"/>
      <c r="PSW870" s="206"/>
      <c r="PSX870" s="206"/>
      <c r="PSY870" s="206"/>
      <c r="PSZ870" s="206"/>
      <c r="PTA870" s="206"/>
      <c r="PTB870" s="206"/>
      <c r="PTC870" s="206"/>
      <c r="PTD870" s="206"/>
      <c r="PTE870" s="206"/>
      <c r="PTF870" s="206"/>
      <c r="PTG870" s="206"/>
      <c r="PTH870" s="206"/>
      <c r="PTI870" s="206"/>
      <c r="PTJ870" s="206"/>
      <c r="PTK870" s="206"/>
      <c r="PTL870" s="206"/>
      <c r="PTM870" s="206"/>
      <c r="PTN870" s="206"/>
      <c r="PTO870" s="206"/>
      <c r="PTP870" s="206"/>
      <c r="PTQ870" s="206"/>
      <c r="PTR870" s="206"/>
      <c r="PTS870" s="206"/>
      <c r="PTT870" s="206"/>
      <c r="PTU870" s="206"/>
      <c r="PTV870" s="206"/>
      <c r="PTW870" s="206"/>
      <c r="PTX870" s="206"/>
      <c r="PTY870" s="206"/>
      <c r="PTZ870" s="206"/>
      <c r="PUA870" s="206"/>
      <c r="PUB870" s="206"/>
      <c r="PUC870" s="206"/>
      <c r="PUD870" s="206"/>
      <c r="PUE870" s="206"/>
      <c r="PUF870" s="206"/>
      <c r="PUG870" s="206"/>
      <c r="PUH870" s="206"/>
      <c r="PUI870" s="206"/>
      <c r="PUJ870" s="206"/>
      <c r="PUK870" s="206"/>
      <c r="PUL870" s="206"/>
      <c r="PUM870" s="206"/>
      <c r="PUN870" s="206"/>
      <c r="PUO870" s="206"/>
      <c r="PUP870" s="206"/>
      <c r="PUQ870" s="206"/>
      <c r="PUR870" s="206"/>
      <c r="PUS870" s="206"/>
      <c r="PUT870" s="206"/>
      <c r="PUU870" s="206"/>
      <c r="PUV870" s="206"/>
      <c r="PUW870" s="206"/>
      <c r="PUX870" s="206"/>
      <c r="PUY870" s="206"/>
      <c r="PUZ870" s="206"/>
      <c r="PVA870" s="206"/>
      <c r="PVB870" s="206"/>
      <c r="PVC870" s="206"/>
      <c r="PVD870" s="206"/>
      <c r="PVE870" s="206"/>
      <c r="PVF870" s="206"/>
      <c r="PVG870" s="206"/>
      <c r="PVH870" s="206"/>
      <c r="PVI870" s="206"/>
      <c r="PVJ870" s="206"/>
      <c r="PVK870" s="206"/>
      <c r="PVL870" s="206"/>
      <c r="PVM870" s="206"/>
      <c r="PVN870" s="206"/>
      <c r="PVO870" s="206"/>
      <c r="PVP870" s="206"/>
      <c r="PVQ870" s="206"/>
      <c r="PVR870" s="206"/>
      <c r="PVS870" s="206"/>
      <c r="PVT870" s="206"/>
      <c r="PVU870" s="206"/>
      <c r="PVV870" s="206"/>
      <c r="PVW870" s="206"/>
      <c r="PVX870" s="206"/>
      <c r="PVY870" s="206"/>
      <c r="PVZ870" s="206"/>
      <c r="PWA870" s="206"/>
      <c r="PWB870" s="206"/>
      <c r="PWC870" s="206"/>
      <c r="PWD870" s="206"/>
      <c r="PWE870" s="206"/>
      <c r="PWF870" s="206"/>
      <c r="PWG870" s="206"/>
      <c r="PWH870" s="206"/>
      <c r="PWI870" s="206"/>
      <c r="PWJ870" s="206"/>
      <c r="PWK870" s="206"/>
      <c r="PWL870" s="206"/>
      <c r="PWM870" s="206"/>
      <c r="PWN870" s="206"/>
      <c r="PWO870" s="206"/>
      <c r="PWP870" s="206"/>
      <c r="PWQ870" s="206"/>
      <c r="PWR870" s="206"/>
      <c r="PWS870" s="206"/>
      <c r="PWT870" s="206"/>
      <c r="PWU870" s="206"/>
      <c r="PWV870" s="206"/>
      <c r="PWW870" s="206"/>
      <c r="PWX870" s="206"/>
      <c r="PWY870" s="206"/>
      <c r="PWZ870" s="206"/>
      <c r="PXA870" s="206"/>
      <c r="PXB870" s="206"/>
      <c r="PXC870" s="206"/>
      <c r="PXD870" s="206"/>
      <c r="PXE870" s="206"/>
      <c r="PXF870" s="206"/>
      <c r="PXG870" s="206"/>
      <c r="PXH870" s="206"/>
      <c r="PXI870" s="206"/>
      <c r="PXJ870" s="206"/>
      <c r="PXK870" s="206"/>
      <c r="PXL870" s="206"/>
      <c r="PXM870" s="206"/>
      <c r="PXN870" s="206"/>
      <c r="PXO870" s="206"/>
      <c r="PXP870" s="206"/>
      <c r="PXQ870" s="206"/>
      <c r="PXR870" s="206"/>
      <c r="PXS870" s="206"/>
      <c r="PXT870" s="206"/>
      <c r="PXU870" s="206"/>
      <c r="PXV870" s="206"/>
      <c r="PXW870" s="206"/>
      <c r="PXX870" s="206"/>
      <c r="PXY870" s="206"/>
      <c r="PXZ870" s="206"/>
      <c r="PYA870" s="206"/>
      <c r="PYB870" s="206"/>
      <c r="PYC870" s="206"/>
      <c r="PYD870" s="206"/>
      <c r="PYE870" s="206"/>
      <c r="PYF870" s="206"/>
      <c r="PYG870" s="206"/>
      <c r="PYH870" s="206"/>
      <c r="PYI870" s="206"/>
      <c r="PYJ870" s="206"/>
      <c r="PYK870" s="206"/>
      <c r="PYL870" s="206"/>
      <c r="PYM870" s="206"/>
      <c r="PYN870" s="206"/>
      <c r="PYO870" s="206"/>
      <c r="PYP870" s="206"/>
      <c r="PYQ870" s="206"/>
      <c r="PYR870" s="206"/>
      <c r="PYS870" s="206"/>
      <c r="PYT870" s="206"/>
      <c r="PYU870" s="206"/>
      <c r="PYV870" s="206"/>
      <c r="PYW870" s="206"/>
      <c r="PYX870" s="206"/>
      <c r="PYY870" s="206"/>
      <c r="PYZ870" s="206"/>
      <c r="PZA870" s="206"/>
      <c r="PZB870" s="206"/>
      <c r="PZC870" s="206"/>
      <c r="PZD870" s="206"/>
      <c r="PZE870" s="206"/>
      <c r="PZF870" s="206"/>
      <c r="PZG870" s="206"/>
      <c r="PZH870" s="206"/>
      <c r="PZI870" s="206"/>
      <c r="PZJ870" s="206"/>
      <c r="PZK870" s="206"/>
      <c r="PZL870" s="206"/>
      <c r="PZM870" s="206"/>
      <c r="PZN870" s="206"/>
      <c r="PZO870" s="206"/>
      <c r="PZP870" s="206"/>
      <c r="PZQ870" s="206"/>
      <c r="PZR870" s="206"/>
      <c r="PZS870" s="206"/>
      <c r="PZT870" s="206"/>
      <c r="PZU870" s="206"/>
      <c r="PZV870" s="206"/>
      <c r="PZW870" s="206"/>
      <c r="PZX870" s="206"/>
      <c r="PZY870" s="206"/>
      <c r="PZZ870" s="206"/>
      <c r="QAA870" s="206"/>
      <c r="QAB870" s="206"/>
      <c r="QAC870" s="206"/>
      <c r="QAD870" s="206"/>
      <c r="QAE870" s="206"/>
      <c r="QAF870" s="206"/>
      <c r="QAG870" s="206"/>
      <c r="QAH870" s="206"/>
      <c r="QAI870" s="206"/>
      <c r="QAJ870" s="206"/>
      <c r="QAK870" s="206"/>
      <c r="QAL870" s="206"/>
      <c r="QAM870" s="206"/>
      <c r="QAN870" s="206"/>
      <c r="QAO870" s="206"/>
      <c r="QAP870" s="206"/>
      <c r="QAQ870" s="206"/>
      <c r="QAR870" s="206"/>
      <c r="QAS870" s="206"/>
      <c r="QAT870" s="206"/>
      <c r="QAU870" s="206"/>
      <c r="QAV870" s="206"/>
      <c r="QAW870" s="206"/>
      <c r="QAX870" s="206"/>
      <c r="QAY870" s="206"/>
      <c r="QAZ870" s="206"/>
      <c r="QBA870" s="206"/>
      <c r="QBB870" s="206"/>
      <c r="QBC870" s="206"/>
      <c r="QBD870" s="206"/>
      <c r="QBE870" s="206"/>
      <c r="QBF870" s="206"/>
      <c r="QBG870" s="206"/>
      <c r="QBH870" s="206"/>
      <c r="QBI870" s="206"/>
      <c r="QBJ870" s="206"/>
      <c r="QBK870" s="206"/>
      <c r="QBL870" s="206"/>
      <c r="QBM870" s="206"/>
      <c r="QBN870" s="206"/>
      <c r="QBO870" s="206"/>
      <c r="QBP870" s="206"/>
      <c r="QBQ870" s="206"/>
      <c r="QBR870" s="206"/>
      <c r="QBS870" s="206"/>
      <c r="QBT870" s="206"/>
      <c r="QBU870" s="206"/>
      <c r="QBV870" s="206"/>
      <c r="QBW870" s="206"/>
      <c r="QBX870" s="206"/>
      <c r="QBY870" s="206"/>
      <c r="QBZ870" s="206"/>
      <c r="QCA870" s="206"/>
      <c r="QCB870" s="206"/>
      <c r="QCC870" s="206"/>
      <c r="QCD870" s="206"/>
      <c r="QCE870" s="206"/>
      <c r="QCF870" s="206"/>
      <c r="QCG870" s="206"/>
      <c r="QCH870" s="206"/>
      <c r="QCI870" s="206"/>
      <c r="QCJ870" s="206"/>
      <c r="QCK870" s="206"/>
      <c r="QCL870" s="206"/>
      <c r="QCM870" s="206"/>
      <c r="QCN870" s="206"/>
      <c r="QCO870" s="206"/>
      <c r="QCP870" s="206"/>
      <c r="QCQ870" s="206"/>
      <c r="QCR870" s="206"/>
      <c r="QCS870" s="206"/>
      <c r="QCT870" s="206"/>
      <c r="QCU870" s="206"/>
      <c r="QCV870" s="206"/>
      <c r="QCW870" s="206"/>
      <c r="QCX870" s="206"/>
      <c r="QCY870" s="206"/>
      <c r="QCZ870" s="206"/>
      <c r="QDA870" s="206"/>
      <c r="QDB870" s="206"/>
      <c r="QDC870" s="206"/>
      <c r="QDD870" s="206"/>
      <c r="QDE870" s="206"/>
      <c r="QDF870" s="206"/>
      <c r="QDG870" s="206"/>
      <c r="QDH870" s="206"/>
      <c r="QDI870" s="206"/>
      <c r="QDJ870" s="206"/>
      <c r="QDK870" s="206"/>
      <c r="QDL870" s="206"/>
      <c r="QDM870" s="206"/>
      <c r="QDN870" s="206"/>
      <c r="QDO870" s="206"/>
      <c r="QDP870" s="206"/>
      <c r="QDQ870" s="206"/>
      <c r="QDR870" s="206"/>
      <c r="QDS870" s="206"/>
      <c r="QDT870" s="206"/>
      <c r="QDU870" s="206"/>
      <c r="QDV870" s="206"/>
      <c r="QDW870" s="206"/>
      <c r="QDX870" s="206"/>
      <c r="QDY870" s="206"/>
      <c r="QDZ870" s="206"/>
      <c r="QEA870" s="206"/>
      <c r="QEB870" s="206"/>
      <c r="QEC870" s="206"/>
      <c r="QED870" s="206"/>
      <c r="QEE870" s="206"/>
      <c r="QEF870" s="206"/>
      <c r="QEG870" s="206"/>
      <c r="QEH870" s="206"/>
      <c r="QEI870" s="206"/>
      <c r="QEJ870" s="206"/>
      <c r="QEK870" s="206"/>
      <c r="QEL870" s="206"/>
      <c r="QEM870" s="206"/>
      <c r="QEN870" s="206"/>
      <c r="QEO870" s="206"/>
      <c r="QEP870" s="206"/>
      <c r="QEQ870" s="206"/>
      <c r="QER870" s="206"/>
      <c r="QES870" s="206"/>
      <c r="QET870" s="206"/>
      <c r="QEU870" s="206"/>
      <c r="QEV870" s="206"/>
      <c r="QEW870" s="206"/>
      <c r="QEX870" s="206"/>
      <c r="QEY870" s="206"/>
      <c r="QEZ870" s="206"/>
      <c r="QFA870" s="206"/>
      <c r="QFB870" s="206"/>
      <c r="QFC870" s="206"/>
      <c r="QFD870" s="206"/>
      <c r="QFE870" s="206"/>
      <c r="QFF870" s="206"/>
      <c r="QFG870" s="206"/>
      <c r="QFH870" s="206"/>
      <c r="QFI870" s="206"/>
      <c r="QFJ870" s="206"/>
      <c r="QFK870" s="206"/>
      <c r="QFL870" s="206"/>
      <c r="QFM870" s="206"/>
      <c r="QFN870" s="206"/>
      <c r="QFO870" s="206"/>
      <c r="QFP870" s="206"/>
      <c r="QFQ870" s="206"/>
      <c r="QFR870" s="206"/>
      <c r="QFS870" s="206"/>
      <c r="QFT870" s="206"/>
      <c r="QFU870" s="206"/>
      <c r="QFV870" s="206"/>
      <c r="QFW870" s="206"/>
      <c r="QFX870" s="206"/>
      <c r="QFY870" s="206"/>
      <c r="QFZ870" s="206"/>
      <c r="QGA870" s="206"/>
      <c r="QGB870" s="206"/>
      <c r="QGC870" s="206"/>
      <c r="QGD870" s="206"/>
      <c r="QGE870" s="206"/>
      <c r="QGF870" s="206"/>
      <c r="QGG870" s="206"/>
      <c r="QGH870" s="206"/>
      <c r="QGI870" s="206"/>
      <c r="QGJ870" s="206"/>
      <c r="QGK870" s="206"/>
      <c r="QGL870" s="206"/>
      <c r="QGM870" s="206"/>
      <c r="QGN870" s="206"/>
      <c r="QGO870" s="206"/>
      <c r="QGP870" s="206"/>
      <c r="QGQ870" s="206"/>
      <c r="QGR870" s="206"/>
      <c r="QGS870" s="206"/>
      <c r="QGT870" s="206"/>
      <c r="QGU870" s="206"/>
      <c r="QGV870" s="206"/>
      <c r="QGW870" s="206"/>
      <c r="QGX870" s="206"/>
      <c r="QGY870" s="206"/>
      <c r="QGZ870" s="206"/>
      <c r="QHA870" s="206"/>
      <c r="QHB870" s="206"/>
      <c r="QHC870" s="206"/>
      <c r="QHD870" s="206"/>
      <c r="QHE870" s="206"/>
      <c r="QHF870" s="206"/>
      <c r="QHG870" s="206"/>
      <c r="QHH870" s="206"/>
      <c r="QHI870" s="206"/>
      <c r="QHJ870" s="206"/>
      <c r="QHK870" s="206"/>
      <c r="QHL870" s="206"/>
      <c r="QHM870" s="206"/>
      <c r="QHN870" s="206"/>
      <c r="QHO870" s="206"/>
      <c r="QHP870" s="206"/>
      <c r="QHQ870" s="206"/>
      <c r="QHR870" s="206"/>
      <c r="QHS870" s="206"/>
      <c r="QHT870" s="206"/>
      <c r="QHU870" s="206"/>
      <c r="QHV870" s="206"/>
      <c r="QHW870" s="206"/>
      <c r="QHX870" s="206"/>
      <c r="QHY870" s="206"/>
      <c r="QHZ870" s="206"/>
      <c r="QIA870" s="206"/>
      <c r="QIB870" s="206"/>
      <c r="QIC870" s="206"/>
      <c r="QID870" s="206"/>
      <c r="QIE870" s="206"/>
      <c r="QIF870" s="206"/>
      <c r="QIG870" s="206"/>
      <c r="QIH870" s="206"/>
      <c r="QII870" s="206"/>
      <c r="QIJ870" s="206"/>
      <c r="QIK870" s="206"/>
      <c r="QIL870" s="206"/>
      <c r="QIM870" s="206"/>
      <c r="QIN870" s="206"/>
      <c r="QIO870" s="206"/>
      <c r="QIP870" s="206"/>
      <c r="QIQ870" s="206"/>
      <c r="QIR870" s="206"/>
      <c r="QIS870" s="206"/>
      <c r="QIT870" s="206"/>
      <c r="QIU870" s="206"/>
      <c r="QIV870" s="206"/>
      <c r="QIW870" s="206"/>
      <c r="QIX870" s="206"/>
      <c r="QIY870" s="206"/>
      <c r="QIZ870" s="206"/>
      <c r="QJA870" s="206"/>
      <c r="QJB870" s="206"/>
      <c r="QJC870" s="206"/>
      <c r="QJD870" s="206"/>
      <c r="QJE870" s="206"/>
      <c r="QJF870" s="206"/>
      <c r="QJG870" s="206"/>
      <c r="QJH870" s="206"/>
      <c r="QJI870" s="206"/>
      <c r="QJJ870" s="206"/>
      <c r="QJK870" s="206"/>
      <c r="QJL870" s="206"/>
      <c r="QJM870" s="206"/>
      <c r="QJN870" s="206"/>
      <c r="QJO870" s="206"/>
      <c r="QJP870" s="206"/>
      <c r="QJQ870" s="206"/>
      <c r="QJR870" s="206"/>
      <c r="QJS870" s="206"/>
      <c r="QJT870" s="206"/>
      <c r="QJU870" s="206"/>
      <c r="QJV870" s="206"/>
      <c r="QJW870" s="206"/>
      <c r="QJX870" s="206"/>
      <c r="QJY870" s="206"/>
      <c r="QJZ870" s="206"/>
      <c r="QKA870" s="206"/>
      <c r="QKB870" s="206"/>
      <c r="QKC870" s="206"/>
      <c r="QKD870" s="206"/>
      <c r="QKE870" s="206"/>
      <c r="QKF870" s="206"/>
      <c r="QKG870" s="206"/>
      <c r="QKH870" s="206"/>
      <c r="QKI870" s="206"/>
      <c r="QKJ870" s="206"/>
      <c r="QKK870" s="206"/>
      <c r="QKL870" s="206"/>
      <c r="QKM870" s="206"/>
      <c r="QKN870" s="206"/>
      <c r="QKO870" s="206"/>
      <c r="QKP870" s="206"/>
      <c r="QKQ870" s="206"/>
      <c r="QKR870" s="206"/>
      <c r="QKS870" s="206"/>
      <c r="QKT870" s="206"/>
      <c r="QKU870" s="206"/>
      <c r="QKV870" s="206"/>
      <c r="QKW870" s="206"/>
      <c r="QKX870" s="206"/>
      <c r="QKY870" s="206"/>
      <c r="QKZ870" s="206"/>
      <c r="QLA870" s="206"/>
      <c r="QLB870" s="206"/>
      <c r="QLC870" s="206"/>
      <c r="QLD870" s="206"/>
      <c r="QLE870" s="206"/>
      <c r="QLF870" s="206"/>
      <c r="QLG870" s="206"/>
      <c r="QLH870" s="206"/>
      <c r="QLI870" s="206"/>
      <c r="QLJ870" s="206"/>
      <c r="QLK870" s="206"/>
      <c r="QLL870" s="206"/>
      <c r="QLM870" s="206"/>
      <c r="QLN870" s="206"/>
      <c r="QLO870" s="206"/>
      <c r="QLP870" s="206"/>
      <c r="QLQ870" s="206"/>
      <c r="QLR870" s="206"/>
      <c r="QLS870" s="206"/>
      <c r="QLT870" s="206"/>
      <c r="QLU870" s="206"/>
      <c r="QLV870" s="206"/>
      <c r="QLW870" s="206"/>
      <c r="QLX870" s="206"/>
      <c r="QLY870" s="206"/>
      <c r="QLZ870" s="206"/>
      <c r="QMA870" s="206"/>
      <c r="QMB870" s="206"/>
      <c r="QMC870" s="206"/>
      <c r="QMD870" s="206"/>
      <c r="QME870" s="206"/>
      <c r="QMF870" s="206"/>
      <c r="QMG870" s="206"/>
      <c r="QMH870" s="206"/>
      <c r="QMI870" s="206"/>
      <c r="QMJ870" s="206"/>
      <c r="QMK870" s="206"/>
      <c r="QML870" s="206"/>
      <c r="QMM870" s="206"/>
      <c r="QMN870" s="206"/>
      <c r="QMO870" s="206"/>
      <c r="QMP870" s="206"/>
      <c r="QMQ870" s="206"/>
      <c r="QMR870" s="206"/>
      <c r="QMS870" s="206"/>
      <c r="QMT870" s="206"/>
      <c r="QMU870" s="206"/>
      <c r="QMV870" s="206"/>
      <c r="QMW870" s="206"/>
      <c r="QMX870" s="206"/>
      <c r="QMY870" s="206"/>
      <c r="QMZ870" s="206"/>
      <c r="QNA870" s="206"/>
      <c r="QNB870" s="206"/>
      <c r="QNC870" s="206"/>
      <c r="QND870" s="206"/>
      <c r="QNE870" s="206"/>
      <c r="QNF870" s="206"/>
      <c r="QNG870" s="206"/>
      <c r="QNH870" s="206"/>
      <c r="QNI870" s="206"/>
      <c r="QNJ870" s="206"/>
      <c r="QNK870" s="206"/>
      <c r="QNL870" s="206"/>
      <c r="QNM870" s="206"/>
      <c r="QNN870" s="206"/>
      <c r="QNO870" s="206"/>
      <c r="QNP870" s="206"/>
      <c r="QNQ870" s="206"/>
      <c r="QNR870" s="206"/>
      <c r="QNS870" s="206"/>
      <c r="QNT870" s="206"/>
      <c r="QNU870" s="206"/>
      <c r="QNV870" s="206"/>
      <c r="QNW870" s="206"/>
      <c r="QNX870" s="206"/>
      <c r="QNY870" s="206"/>
      <c r="QNZ870" s="206"/>
      <c r="QOA870" s="206"/>
      <c r="QOB870" s="206"/>
      <c r="QOC870" s="206"/>
      <c r="QOD870" s="206"/>
      <c r="QOE870" s="206"/>
      <c r="QOF870" s="206"/>
      <c r="QOG870" s="206"/>
      <c r="QOH870" s="206"/>
      <c r="QOI870" s="206"/>
      <c r="QOJ870" s="206"/>
      <c r="QOK870" s="206"/>
      <c r="QOL870" s="206"/>
      <c r="QOM870" s="206"/>
      <c r="QON870" s="206"/>
      <c r="QOO870" s="206"/>
      <c r="QOP870" s="206"/>
      <c r="QOQ870" s="206"/>
      <c r="QOR870" s="206"/>
      <c r="QOS870" s="206"/>
      <c r="QOT870" s="206"/>
      <c r="QOU870" s="206"/>
      <c r="QOV870" s="206"/>
      <c r="QOW870" s="206"/>
      <c r="QOX870" s="206"/>
      <c r="QOY870" s="206"/>
      <c r="QOZ870" s="206"/>
      <c r="QPA870" s="206"/>
      <c r="QPB870" s="206"/>
      <c r="QPC870" s="206"/>
      <c r="QPD870" s="206"/>
      <c r="QPE870" s="206"/>
      <c r="QPF870" s="206"/>
      <c r="QPG870" s="206"/>
      <c r="QPH870" s="206"/>
      <c r="QPI870" s="206"/>
      <c r="QPJ870" s="206"/>
      <c r="QPK870" s="206"/>
      <c r="QPL870" s="206"/>
      <c r="QPM870" s="206"/>
      <c r="QPN870" s="206"/>
      <c r="QPO870" s="206"/>
      <c r="QPP870" s="206"/>
      <c r="QPQ870" s="206"/>
      <c r="QPR870" s="206"/>
      <c r="QPS870" s="206"/>
      <c r="QPT870" s="206"/>
      <c r="QPU870" s="206"/>
      <c r="QPV870" s="206"/>
      <c r="QPW870" s="206"/>
      <c r="QPX870" s="206"/>
      <c r="QPY870" s="206"/>
      <c r="QPZ870" s="206"/>
      <c r="QQA870" s="206"/>
      <c r="QQB870" s="206"/>
      <c r="QQC870" s="206"/>
      <c r="QQD870" s="206"/>
      <c r="QQE870" s="206"/>
      <c r="QQF870" s="206"/>
      <c r="QQG870" s="206"/>
      <c r="QQH870" s="206"/>
      <c r="QQI870" s="206"/>
      <c r="QQJ870" s="206"/>
      <c r="QQK870" s="206"/>
      <c r="QQL870" s="206"/>
      <c r="QQM870" s="206"/>
      <c r="QQN870" s="206"/>
      <c r="QQO870" s="206"/>
      <c r="QQP870" s="206"/>
      <c r="QQQ870" s="206"/>
      <c r="QQR870" s="206"/>
      <c r="QQS870" s="206"/>
      <c r="QQT870" s="206"/>
      <c r="QQU870" s="206"/>
      <c r="QQV870" s="206"/>
      <c r="QQW870" s="206"/>
      <c r="QQX870" s="206"/>
      <c r="QQY870" s="206"/>
      <c r="QQZ870" s="206"/>
      <c r="QRA870" s="206"/>
      <c r="QRB870" s="206"/>
      <c r="QRC870" s="206"/>
      <c r="QRD870" s="206"/>
      <c r="QRE870" s="206"/>
      <c r="QRF870" s="206"/>
      <c r="QRG870" s="206"/>
      <c r="QRH870" s="206"/>
      <c r="QRI870" s="206"/>
      <c r="QRJ870" s="206"/>
      <c r="QRK870" s="206"/>
      <c r="QRL870" s="206"/>
      <c r="QRM870" s="206"/>
      <c r="QRN870" s="206"/>
      <c r="QRO870" s="206"/>
      <c r="QRP870" s="206"/>
      <c r="QRQ870" s="206"/>
      <c r="QRR870" s="206"/>
      <c r="QRS870" s="206"/>
      <c r="QRT870" s="206"/>
      <c r="QRU870" s="206"/>
      <c r="QRV870" s="206"/>
      <c r="QRW870" s="206"/>
      <c r="QRX870" s="206"/>
      <c r="QRY870" s="206"/>
      <c r="QRZ870" s="206"/>
      <c r="QSA870" s="206"/>
      <c r="QSB870" s="206"/>
      <c r="QSC870" s="206"/>
      <c r="QSD870" s="206"/>
      <c r="QSE870" s="206"/>
      <c r="QSF870" s="206"/>
      <c r="QSG870" s="206"/>
      <c r="QSH870" s="206"/>
      <c r="QSI870" s="206"/>
      <c r="QSJ870" s="206"/>
      <c r="QSK870" s="206"/>
      <c r="QSL870" s="206"/>
      <c r="QSM870" s="206"/>
      <c r="QSN870" s="206"/>
      <c r="QSO870" s="206"/>
      <c r="QSP870" s="206"/>
      <c r="QSQ870" s="206"/>
      <c r="QSR870" s="206"/>
      <c r="QSS870" s="206"/>
      <c r="QST870" s="206"/>
      <c r="QSU870" s="206"/>
      <c r="QSV870" s="206"/>
      <c r="QSW870" s="206"/>
      <c r="QSX870" s="206"/>
      <c r="QSY870" s="206"/>
      <c r="QSZ870" s="206"/>
      <c r="QTA870" s="206"/>
      <c r="QTB870" s="206"/>
      <c r="QTC870" s="206"/>
      <c r="QTD870" s="206"/>
      <c r="QTE870" s="206"/>
      <c r="QTF870" s="206"/>
      <c r="QTG870" s="206"/>
      <c r="QTH870" s="206"/>
      <c r="QTI870" s="206"/>
      <c r="QTJ870" s="206"/>
      <c r="QTK870" s="206"/>
      <c r="QTL870" s="206"/>
      <c r="QTM870" s="206"/>
      <c r="QTN870" s="206"/>
      <c r="QTO870" s="206"/>
      <c r="QTP870" s="206"/>
      <c r="QTQ870" s="206"/>
      <c r="QTR870" s="206"/>
      <c r="QTS870" s="206"/>
      <c r="QTT870" s="206"/>
      <c r="QTU870" s="206"/>
      <c r="QTV870" s="206"/>
      <c r="QTW870" s="206"/>
      <c r="QTX870" s="206"/>
      <c r="QTY870" s="206"/>
      <c r="QTZ870" s="206"/>
      <c r="QUA870" s="206"/>
      <c r="QUB870" s="206"/>
      <c r="QUC870" s="206"/>
      <c r="QUD870" s="206"/>
      <c r="QUE870" s="206"/>
      <c r="QUF870" s="206"/>
      <c r="QUG870" s="206"/>
      <c r="QUH870" s="206"/>
      <c r="QUI870" s="206"/>
      <c r="QUJ870" s="206"/>
      <c r="QUK870" s="206"/>
      <c r="QUL870" s="206"/>
      <c r="QUM870" s="206"/>
      <c r="QUN870" s="206"/>
      <c r="QUO870" s="206"/>
      <c r="QUP870" s="206"/>
      <c r="QUQ870" s="206"/>
      <c r="QUR870" s="206"/>
      <c r="QUS870" s="206"/>
      <c r="QUT870" s="206"/>
      <c r="QUU870" s="206"/>
      <c r="QUV870" s="206"/>
      <c r="QUW870" s="206"/>
      <c r="QUX870" s="206"/>
      <c r="QUY870" s="206"/>
      <c r="QUZ870" s="206"/>
      <c r="QVA870" s="206"/>
      <c r="QVB870" s="206"/>
      <c r="QVC870" s="206"/>
      <c r="QVD870" s="206"/>
      <c r="QVE870" s="206"/>
      <c r="QVF870" s="206"/>
      <c r="QVG870" s="206"/>
      <c r="QVH870" s="206"/>
      <c r="QVI870" s="206"/>
      <c r="QVJ870" s="206"/>
      <c r="QVK870" s="206"/>
      <c r="QVL870" s="206"/>
      <c r="QVM870" s="206"/>
      <c r="QVN870" s="206"/>
      <c r="QVO870" s="206"/>
      <c r="QVP870" s="206"/>
      <c r="QVQ870" s="206"/>
      <c r="QVR870" s="206"/>
      <c r="QVS870" s="206"/>
      <c r="QVT870" s="206"/>
      <c r="QVU870" s="206"/>
      <c r="QVV870" s="206"/>
      <c r="QVW870" s="206"/>
      <c r="QVX870" s="206"/>
      <c r="QVY870" s="206"/>
      <c r="QVZ870" s="206"/>
      <c r="QWA870" s="206"/>
      <c r="QWB870" s="206"/>
      <c r="QWC870" s="206"/>
      <c r="QWD870" s="206"/>
      <c r="QWE870" s="206"/>
      <c r="QWF870" s="206"/>
      <c r="QWG870" s="206"/>
      <c r="QWH870" s="206"/>
      <c r="QWI870" s="206"/>
      <c r="QWJ870" s="206"/>
      <c r="QWK870" s="206"/>
      <c r="QWL870" s="206"/>
      <c r="QWM870" s="206"/>
      <c r="QWN870" s="206"/>
      <c r="QWO870" s="206"/>
      <c r="QWP870" s="206"/>
      <c r="QWQ870" s="206"/>
      <c r="QWR870" s="206"/>
      <c r="QWS870" s="206"/>
      <c r="QWT870" s="206"/>
      <c r="QWU870" s="206"/>
      <c r="QWV870" s="206"/>
      <c r="QWW870" s="206"/>
      <c r="QWX870" s="206"/>
      <c r="QWY870" s="206"/>
      <c r="QWZ870" s="206"/>
      <c r="QXA870" s="206"/>
      <c r="QXB870" s="206"/>
      <c r="QXC870" s="206"/>
      <c r="QXD870" s="206"/>
      <c r="QXE870" s="206"/>
      <c r="QXF870" s="206"/>
      <c r="QXG870" s="206"/>
      <c r="QXH870" s="206"/>
      <c r="QXI870" s="206"/>
      <c r="QXJ870" s="206"/>
      <c r="QXK870" s="206"/>
      <c r="QXL870" s="206"/>
      <c r="QXM870" s="206"/>
      <c r="QXN870" s="206"/>
      <c r="QXO870" s="206"/>
      <c r="QXP870" s="206"/>
      <c r="QXQ870" s="206"/>
      <c r="QXR870" s="206"/>
      <c r="QXS870" s="206"/>
      <c r="QXT870" s="206"/>
      <c r="QXU870" s="206"/>
      <c r="QXV870" s="206"/>
      <c r="QXW870" s="206"/>
      <c r="QXX870" s="206"/>
      <c r="QXY870" s="206"/>
      <c r="QXZ870" s="206"/>
      <c r="QYA870" s="206"/>
      <c r="QYB870" s="206"/>
      <c r="QYC870" s="206"/>
      <c r="QYD870" s="206"/>
      <c r="QYE870" s="206"/>
      <c r="QYF870" s="206"/>
      <c r="QYG870" s="206"/>
      <c r="QYH870" s="206"/>
      <c r="QYI870" s="206"/>
      <c r="QYJ870" s="206"/>
      <c r="QYK870" s="206"/>
      <c r="QYL870" s="206"/>
      <c r="QYM870" s="206"/>
      <c r="QYN870" s="206"/>
      <c r="QYO870" s="206"/>
      <c r="QYP870" s="206"/>
      <c r="QYQ870" s="206"/>
      <c r="QYR870" s="206"/>
      <c r="QYS870" s="206"/>
      <c r="QYT870" s="206"/>
      <c r="QYU870" s="206"/>
      <c r="QYV870" s="206"/>
      <c r="QYW870" s="206"/>
      <c r="QYX870" s="206"/>
      <c r="QYY870" s="206"/>
      <c r="QYZ870" s="206"/>
      <c r="QZA870" s="206"/>
      <c r="QZB870" s="206"/>
      <c r="QZC870" s="206"/>
      <c r="QZD870" s="206"/>
      <c r="QZE870" s="206"/>
      <c r="QZF870" s="206"/>
      <c r="QZG870" s="206"/>
      <c r="QZH870" s="206"/>
      <c r="QZI870" s="206"/>
      <c r="QZJ870" s="206"/>
      <c r="QZK870" s="206"/>
      <c r="QZL870" s="206"/>
      <c r="QZM870" s="206"/>
      <c r="QZN870" s="206"/>
      <c r="QZO870" s="206"/>
      <c r="QZP870" s="206"/>
      <c r="QZQ870" s="206"/>
      <c r="QZR870" s="206"/>
      <c r="QZS870" s="206"/>
      <c r="QZT870" s="206"/>
      <c r="QZU870" s="206"/>
      <c r="QZV870" s="206"/>
      <c r="QZW870" s="206"/>
      <c r="QZX870" s="206"/>
      <c r="QZY870" s="206"/>
      <c r="QZZ870" s="206"/>
      <c r="RAA870" s="206"/>
      <c r="RAB870" s="206"/>
      <c r="RAC870" s="206"/>
      <c r="RAD870" s="206"/>
      <c r="RAE870" s="206"/>
      <c r="RAF870" s="206"/>
      <c r="RAG870" s="206"/>
      <c r="RAH870" s="206"/>
      <c r="RAI870" s="206"/>
      <c r="RAJ870" s="206"/>
      <c r="RAK870" s="206"/>
      <c r="RAL870" s="206"/>
      <c r="RAM870" s="206"/>
      <c r="RAN870" s="206"/>
      <c r="RAO870" s="206"/>
      <c r="RAP870" s="206"/>
      <c r="RAQ870" s="206"/>
      <c r="RAR870" s="206"/>
      <c r="RAS870" s="206"/>
      <c r="RAT870" s="206"/>
      <c r="RAU870" s="206"/>
      <c r="RAV870" s="206"/>
      <c r="RAW870" s="206"/>
      <c r="RAX870" s="206"/>
      <c r="RAY870" s="206"/>
      <c r="RAZ870" s="206"/>
      <c r="RBA870" s="206"/>
      <c r="RBB870" s="206"/>
      <c r="RBC870" s="206"/>
      <c r="RBD870" s="206"/>
      <c r="RBE870" s="206"/>
      <c r="RBF870" s="206"/>
      <c r="RBG870" s="206"/>
      <c r="RBH870" s="206"/>
      <c r="RBI870" s="206"/>
      <c r="RBJ870" s="206"/>
      <c r="RBK870" s="206"/>
      <c r="RBL870" s="206"/>
      <c r="RBM870" s="206"/>
      <c r="RBN870" s="206"/>
      <c r="RBO870" s="206"/>
      <c r="RBP870" s="206"/>
      <c r="RBQ870" s="206"/>
      <c r="RBR870" s="206"/>
      <c r="RBS870" s="206"/>
      <c r="RBT870" s="206"/>
      <c r="RBU870" s="206"/>
      <c r="RBV870" s="206"/>
      <c r="RBW870" s="206"/>
      <c r="RBX870" s="206"/>
      <c r="RBY870" s="206"/>
      <c r="RBZ870" s="206"/>
      <c r="RCA870" s="206"/>
      <c r="RCB870" s="206"/>
      <c r="RCC870" s="206"/>
      <c r="RCD870" s="206"/>
      <c r="RCE870" s="206"/>
      <c r="RCF870" s="206"/>
      <c r="RCG870" s="206"/>
      <c r="RCH870" s="206"/>
      <c r="RCI870" s="206"/>
      <c r="RCJ870" s="206"/>
      <c r="RCK870" s="206"/>
      <c r="RCL870" s="206"/>
      <c r="RCM870" s="206"/>
      <c r="RCN870" s="206"/>
      <c r="RCO870" s="206"/>
      <c r="RCP870" s="206"/>
      <c r="RCQ870" s="206"/>
      <c r="RCR870" s="206"/>
      <c r="RCS870" s="206"/>
      <c r="RCT870" s="206"/>
      <c r="RCU870" s="206"/>
      <c r="RCV870" s="206"/>
      <c r="RCW870" s="206"/>
      <c r="RCX870" s="206"/>
      <c r="RCY870" s="206"/>
      <c r="RCZ870" s="206"/>
      <c r="RDA870" s="206"/>
      <c r="RDB870" s="206"/>
      <c r="RDC870" s="206"/>
      <c r="RDD870" s="206"/>
      <c r="RDE870" s="206"/>
      <c r="RDF870" s="206"/>
      <c r="RDG870" s="206"/>
      <c r="RDH870" s="206"/>
      <c r="RDI870" s="206"/>
      <c r="RDJ870" s="206"/>
      <c r="RDK870" s="206"/>
      <c r="RDL870" s="206"/>
      <c r="RDM870" s="206"/>
      <c r="RDN870" s="206"/>
      <c r="RDO870" s="206"/>
      <c r="RDP870" s="206"/>
      <c r="RDQ870" s="206"/>
      <c r="RDR870" s="206"/>
      <c r="RDS870" s="206"/>
      <c r="RDT870" s="206"/>
      <c r="RDU870" s="206"/>
      <c r="RDV870" s="206"/>
      <c r="RDW870" s="206"/>
      <c r="RDX870" s="206"/>
      <c r="RDY870" s="206"/>
      <c r="RDZ870" s="206"/>
      <c r="REA870" s="206"/>
      <c r="REB870" s="206"/>
      <c r="REC870" s="206"/>
      <c r="RED870" s="206"/>
      <c r="REE870" s="206"/>
      <c r="REF870" s="206"/>
      <c r="REG870" s="206"/>
      <c r="REH870" s="206"/>
      <c r="REI870" s="206"/>
      <c r="REJ870" s="206"/>
      <c r="REK870" s="206"/>
      <c r="REL870" s="206"/>
      <c r="REM870" s="206"/>
      <c r="REN870" s="206"/>
      <c r="REO870" s="206"/>
      <c r="REP870" s="206"/>
      <c r="REQ870" s="206"/>
      <c r="RER870" s="206"/>
      <c r="RES870" s="206"/>
      <c r="RET870" s="206"/>
      <c r="REU870" s="206"/>
      <c r="REV870" s="206"/>
      <c r="REW870" s="206"/>
      <c r="REX870" s="206"/>
      <c r="REY870" s="206"/>
      <c r="REZ870" s="206"/>
      <c r="RFA870" s="206"/>
      <c r="RFB870" s="206"/>
      <c r="RFC870" s="206"/>
      <c r="RFD870" s="206"/>
      <c r="RFE870" s="206"/>
      <c r="RFF870" s="206"/>
      <c r="RFG870" s="206"/>
      <c r="RFH870" s="206"/>
      <c r="RFI870" s="206"/>
      <c r="RFJ870" s="206"/>
      <c r="RFK870" s="206"/>
      <c r="RFL870" s="206"/>
      <c r="RFM870" s="206"/>
      <c r="RFN870" s="206"/>
      <c r="RFO870" s="206"/>
      <c r="RFP870" s="206"/>
      <c r="RFQ870" s="206"/>
      <c r="RFR870" s="206"/>
      <c r="RFS870" s="206"/>
      <c r="RFT870" s="206"/>
      <c r="RFU870" s="206"/>
      <c r="RFV870" s="206"/>
      <c r="RFW870" s="206"/>
      <c r="RFX870" s="206"/>
      <c r="RFY870" s="206"/>
      <c r="RFZ870" s="206"/>
      <c r="RGA870" s="206"/>
      <c r="RGB870" s="206"/>
      <c r="RGC870" s="206"/>
      <c r="RGD870" s="206"/>
      <c r="RGE870" s="206"/>
      <c r="RGF870" s="206"/>
      <c r="RGG870" s="206"/>
      <c r="RGH870" s="206"/>
      <c r="RGI870" s="206"/>
      <c r="RGJ870" s="206"/>
      <c r="RGK870" s="206"/>
      <c r="RGL870" s="206"/>
      <c r="RGM870" s="206"/>
      <c r="RGN870" s="206"/>
      <c r="RGO870" s="206"/>
      <c r="RGP870" s="206"/>
      <c r="RGQ870" s="206"/>
      <c r="RGR870" s="206"/>
      <c r="RGS870" s="206"/>
      <c r="RGT870" s="206"/>
      <c r="RGU870" s="206"/>
      <c r="RGV870" s="206"/>
      <c r="RGW870" s="206"/>
      <c r="RGX870" s="206"/>
      <c r="RGY870" s="206"/>
      <c r="RGZ870" s="206"/>
      <c r="RHA870" s="206"/>
      <c r="RHB870" s="206"/>
      <c r="RHC870" s="206"/>
      <c r="RHD870" s="206"/>
      <c r="RHE870" s="206"/>
      <c r="RHF870" s="206"/>
      <c r="RHG870" s="206"/>
      <c r="RHH870" s="206"/>
      <c r="RHI870" s="206"/>
      <c r="RHJ870" s="206"/>
      <c r="RHK870" s="206"/>
      <c r="RHL870" s="206"/>
      <c r="RHM870" s="206"/>
      <c r="RHN870" s="206"/>
      <c r="RHO870" s="206"/>
      <c r="RHP870" s="206"/>
      <c r="RHQ870" s="206"/>
      <c r="RHR870" s="206"/>
      <c r="RHS870" s="206"/>
      <c r="RHT870" s="206"/>
      <c r="RHU870" s="206"/>
      <c r="RHV870" s="206"/>
      <c r="RHW870" s="206"/>
      <c r="RHX870" s="206"/>
      <c r="RHY870" s="206"/>
      <c r="RHZ870" s="206"/>
      <c r="RIA870" s="206"/>
      <c r="RIB870" s="206"/>
      <c r="RIC870" s="206"/>
      <c r="RID870" s="206"/>
      <c r="RIE870" s="206"/>
      <c r="RIF870" s="206"/>
      <c r="RIG870" s="206"/>
      <c r="RIH870" s="206"/>
      <c r="RII870" s="206"/>
      <c r="RIJ870" s="206"/>
      <c r="RIK870" s="206"/>
      <c r="RIL870" s="206"/>
      <c r="RIM870" s="206"/>
      <c r="RIN870" s="206"/>
      <c r="RIO870" s="206"/>
      <c r="RIP870" s="206"/>
      <c r="RIQ870" s="206"/>
      <c r="RIR870" s="206"/>
      <c r="RIS870" s="206"/>
      <c r="RIT870" s="206"/>
      <c r="RIU870" s="206"/>
      <c r="RIV870" s="206"/>
      <c r="RIW870" s="206"/>
      <c r="RIX870" s="206"/>
      <c r="RIY870" s="206"/>
      <c r="RIZ870" s="206"/>
      <c r="RJA870" s="206"/>
      <c r="RJB870" s="206"/>
      <c r="RJC870" s="206"/>
      <c r="RJD870" s="206"/>
      <c r="RJE870" s="206"/>
      <c r="RJF870" s="206"/>
      <c r="RJG870" s="206"/>
      <c r="RJH870" s="206"/>
      <c r="RJI870" s="206"/>
      <c r="RJJ870" s="206"/>
      <c r="RJK870" s="206"/>
      <c r="RJL870" s="206"/>
      <c r="RJM870" s="206"/>
      <c r="RJN870" s="206"/>
      <c r="RJO870" s="206"/>
      <c r="RJP870" s="206"/>
      <c r="RJQ870" s="206"/>
      <c r="RJR870" s="206"/>
      <c r="RJS870" s="206"/>
      <c r="RJT870" s="206"/>
      <c r="RJU870" s="206"/>
      <c r="RJV870" s="206"/>
      <c r="RJW870" s="206"/>
      <c r="RJX870" s="206"/>
      <c r="RJY870" s="206"/>
      <c r="RJZ870" s="206"/>
      <c r="RKA870" s="206"/>
      <c r="RKB870" s="206"/>
      <c r="RKC870" s="206"/>
      <c r="RKD870" s="206"/>
      <c r="RKE870" s="206"/>
      <c r="RKF870" s="206"/>
      <c r="RKG870" s="206"/>
      <c r="RKH870" s="206"/>
      <c r="RKI870" s="206"/>
      <c r="RKJ870" s="206"/>
      <c r="RKK870" s="206"/>
      <c r="RKL870" s="206"/>
      <c r="RKM870" s="206"/>
      <c r="RKN870" s="206"/>
      <c r="RKO870" s="206"/>
      <c r="RKP870" s="206"/>
      <c r="RKQ870" s="206"/>
      <c r="RKR870" s="206"/>
      <c r="RKS870" s="206"/>
      <c r="RKT870" s="206"/>
      <c r="RKU870" s="206"/>
      <c r="RKV870" s="206"/>
      <c r="RKW870" s="206"/>
      <c r="RKX870" s="206"/>
      <c r="RKY870" s="206"/>
      <c r="RKZ870" s="206"/>
      <c r="RLA870" s="206"/>
      <c r="RLB870" s="206"/>
      <c r="RLC870" s="206"/>
      <c r="RLD870" s="206"/>
      <c r="RLE870" s="206"/>
      <c r="RLF870" s="206"/>
      <c r="RLG870" s="206"/>
      <c r="RLH870" s="206"/>
      <c r="RLI870" s="206"/>
      <c r="RLJ870" s="206"/>
      <c r="RLK870" s="206"/>
      <c r="RLL870" s="206"/>
      <c r="RLM870" s="206"/>
      <c r="RLN870" s="206"/>
      <c r="RLO870" s="206"/>
      <c r="RLP870" s="206"/>
      <c r="RLQ870" s="206"/>
      <c r="RLR870" s="206"/>
      <c r="RLS870" s="206"/>
      <c r="RLT870" s="206"/>
      <c r="RLU870" s="206"/>
      <c r="RLV870" s="206"/>
      <c r="RLW870" s="206"/>
      <c r="RLX870" s="206"/>
      <c r="RLY870" s="206"/>
      <c r="RLZ870" s="206"/>
      <c r="RMA870" s="206"/>
      <c r="RMB870" s="206"/>
      <c r="RMC870" s="206"/>
      <c r="RMD870" s="206"/>
      <c r="RME870" s="206"/>
      <c r="RMF870" s="206"/>
      <c r="RMG870" s="206"/>
      <c r="RMH870" s="206"/>
      <c r="RMI870" s="206"/>
      <c r="RMJ870" s="206"/>
      <c r="RMK870" s="206"/>
      <c r="RML870" s="206"/>
      <c r="RMM870" s="206"/>
      <c r="RMN870" s="206"/>
      <c r="RMO870" s="206"/>
      <c r="RMP870" s="206"/>
      <c r="RMQ870" s="206"/>
      <c r="RMR870" s="206"/>
      <c r="RMS870" s="206"/>
      <c r="RMT870" s="206"/>
      <c r="RMU870" s="206"/>
      <c r="RMV870" s="206"/>
      <c r="RMW870" s="206"/>
      <c r="RMX870" s="206"/>
      <c r="RMY870" s="206"/>
      <c r="RMZ870" s="206"/>
      <c r="RNA870" s="206"/>
      <c r="RNB870" s="206"/>
      <c r="RNC870" s="206"/>
      <c r="RND870" s="206"/>
      <c r="RNE870" s="206"/>
      <c r="RNF870" s="206"/>
      <c r="RNG870" s="206"/>
      <c r="RNH870" s="206"/>
      <c r="RNI870" s="206"/>
      <c r="RNJ870" s="206"/>
      <c r="RNK870" s="206"/>
      <c r="RNL870" s="206"/>
      <c r="RNM870" s="206"/>
      <c r="RNN870" s="206"/>
      <c r="RNO870" s="206"/>
      <c r="RNP870" s="206"/>
      <c r="RNQ870" s="206"/>
      <c r="RNR870" s="206"/>
      <c r="RNS870" s="206"/>
      <c r="RNT870" s="206"/>
      <c r="RNU870" s="206"/>
      <c r="RNV870" s="206"/>
      <c r="RNW870" s="206"/>
      <c r="RNX870" s="206"/>
      <c r="RNY870" s="206"/>
      <c r="RNZ870" s="206"/>
      <c r="ROA870" s="206"/>
      <c r="ROB870" s="206"/>
      <c r="ROC870" s="206"/>
      <c r="ROD870" s="206"/>
      <c r="ROE870" s="206"/>
      <c r="ROF870" s="206"/>
      <c r="ROG870" s="206"/>
      <c r="ROH870" s="206"/>
      <c r="ROI870" s="206"/>
      <c r="ROJ870" s="206"/>
      <c r="ROK870" s="206"/>
      <c r="ROL870" s="206"/>
      <c r="ROM870" s="206"/>
      <c r="RON870" s="206"/>
      <c r="ROO870" s="206"/>
      <c r="ROP870" s="206"/>
      <c r="ROQ870" s="206"/>
      <c r="ROR870" s="206"/>
      <c r="ROS870" s="206"/>
      <c r="ROT870" s="206"/>
      <c r="ROU870" s="206"/>
      <c r="ROV870" s="206"/>
      <c r="ROW870" s="206"/>
      <c r="ROX870" s="206"/>
      <c r="ROY870" s="206"/>
      <c r="ROZ870" s="206"/>
      <c r="RPA870" s="206"/>
      <c r="RPB870" s="206"/>
      <c r="RPC870" s="206"/>
      <c r="RPD870" s="206"/>
      <c r="RPE870" s="206"/>
      <c r="RPF870" s="206"/>
      <c r="RPG870" s="206"/>
      <c r="RPH870" s="206"/>
      <c r="RPI870" s="206"/>
      <c r="RPJ870" s="206"/>
      <c r="RPK870" s="206"/>
      <c r="RPL870" s="206"/>
      <c r="RPM870" s="206"/>
      <c r="RPN870" s="206"/>
      <c r="RPO870" s="206"/>
      <c r="RPP870" s="206"/>
      <c r="RPQ870" s="206"/>
      <c r="RPR870" s="206"/>
      <c r="RPS870" s="206"/>
      <c r="RPT870" s="206"/>
      <c r="RPU870" s="206"/>
      <c r="RPV870" s="206"/>
      <c r="RPW870" s="206"/>
      <c r="RPX870" s="206"/>
      <c r="RPY870" s="206"/>
      <c r="RPZ870" s="206"/>
      <c r="RQA870" s="206"/>
      <c r="RQB870" s="206"/>
      <c r="RQC870" s="206"/>
      <c r="RQD870" s="206"/>
      <c r="RQE870" s="206"/>
      <c r="RQF870" s="206"/>
      <c r="RQG870" s="206"/>
      <c r="RQH870" s="206"/>
      <c r="RQI870" s="206"/>
      <c r="RQJ870" s="206"/>
      <c r="RQK870" s="206"/>
      <c r="RQL870" s="206"/>
      <c r="RQM870" s="206"/>
      <c r="RQN870" s="206"/>
      <c r="RQO870" s="206"/>
      <c r="RQP870" s="206"/>
      <c r="RQQ870" s="206"/>
      <c r="RQR870" s="206"/>
      <c r="RQS870" s="206"/>
      <c r="RQT870" s="206"/>
      <c r="RQU870" s="206"/>
      <c r="RQV870" s="206"/>
      <c r="RQW870" s="206"/>
      <c r="RQX870" s="206"/>
      <c r="RQY870" s="206"/>
      <c r="RQZ870" s="206"/>
      <c r="RRA870" s="206"/>
      <c r="RRB870" s="206"/>
      <c r="RRC870" s="206"/>
      <c r="RRD870" s="206"/>
      <c r="RRE870" s="206"/>
      <c r="RRF870" s="206"/>
      <c r="RRG870" s="206"/>
      <c r="RRH870" s="206"/>
      <c r="RRI870" s="206"/>
      <c r="RRJ870" s="206"/>
      <c r="RRK870" s="206"/>
      <c r="RRL870" s="206"/>
      <c r="RRM870" s="206"/>
      <c r="RRN870" s="206"/>
      <c r="RRO870" s="206"/>
      <c r="RRP870" s="206"/>
      <c r="RRQ870" s="206"/>
      <c r="RRR870" s="206"/>
      <c r="RRS870" s="206"/>
      <c r="RRT870" s="206"/>
      <c r="RRU870" s="206"/>
      <c r="RRV870" s="206"/>
      <c r="RRW870" s="206"/>
      <c r="RRX870" s="206"/>
      <c r="RRY870" s="206"/>
      <c r="RRZ870" s="206"/>
      <c r="RSA870" s="206"/>
      <c r="RSB870" s="206"/>
      <c r="RSC870" s="206"/>
      <c r="RSD870" s="206"/>
      <c r="RSE870" s="206"/>
      <c r="RSF870" s="206"/>
      <c r="RSG870" s="206"/>
      <c r="RSH870" s="206"/>
      <c r="RSI870" s="206"/>
      <c r="RSJ870" s="206"/>
      <c r="RSK870" s="206"/>
      <c r="RSL870" s="206"/>
      <c r="RSM870" s="206"/>
      <c r="RSN870" s="206"/>
      <c r="RSO870" s="206"/>
      <c r="RSP870" s="206"/>
      <c r="RSQ870" s="206"/>
      <c r="RSR870" s="206"/>
      <c r="RSS870" s="206"/>
      <c r="RST870" s="206"/>
      <c r="RSU870" s="206"/>
      <c r="RSV870" s="206"/>
      <c r="RSW870" s="206"/>
      <c r="RSX870" s="206"/>
      <c r="RSY870" s="206"/>
      <c r="RSZ870" s="206"/>
      <c r="RTA870" s="206"/>
      <c r="RTB870" s="206"/>
      <c r="RTC870" s="206"/>
      <c r="RTD870" s="206"/>
      <c r="RTE870" s="206"/>
      <c r="RTF870" s="206"/>
      <c r="RTG870" s="206"/>
      <c r="RTH870" s="206"/>
      <c r="RTI870" s="206"/>
      <c r="RTJ870" s="206"/>
      <c r="RTK870" s="206"/>
      <c r="RTL870" s="206"/>
      <c r="RTM870" s="206"/>
      <c r="RTN870" s="206"/>
      <c r="RTO870" s="206"/>
      <c r="RTP870" s="206"/>
      <c r="RTQ870" s="206"/>
      <c r="RTR870" s="206"/>
      <c r="RTS870" s="206"/>
      <c r="RTT870" s="206"/>
      <c r="RTU870" s="206"/>
      <c r="RTV870" s="206"/>
      <c r="RTW870" s="206"/>
      <c r="RTX870" s="206"/>
      <c r="RTY870" s="206"/>
      <c r="RTZ870" s="206"/>
      <c r="RUA870" s="206"/>
      <c r="RUB870" s="206"/>
      <c r="RUC870" s="206"/>
      <c r="RUD870" s="206"/>
      <c r="RUE870" s="206"/>
      <c r="RUF870" s="206"/>
      <c r="RUG870" s="206"/>
      <c r="RUH870" s="206"/>
      <c r="RUI870" s="206"/>
      <c r="RUJ870" s="206"/>
      <c r="RUK870" s="206"/>
      <c r="RUL870" s="206"/>
      <c r="RUM870" s="206"/>
      <c r="RUN870" s="206"/>
      <c r="RUO870" s="206"/>
      <c r="RUP870" s="206"/>
      <c r="RUQ870" s="206"/>
      <c r="RUR870" s="206"/>
      <c r="RUS870" s="206"/>
      <c r="RUT870" s="206"/>
      <c r="RUU870" s="206"/>
      <c r="RUV870" s="206"/>
      <c r="RUW870" s="206"/>
      <c r="RUX870" s="206"/>
      <c r="RUY870" s="206"/>
      <c r="RUZ870" s="206"/>
      <c r="RVA870" s="206"/>
      <c r="RVB870" s="206"/>
      <c r="RVC870" s="206"/>
      <c r="RVD870" s="206"/>
      <c r="RVE870" s="206"/>
      <c r="RVF870" s="206"/>
      <c r="RVG870" s="206"/>
      <c r="RVH870" s="206"/>
      <c r="RVI870" s="206"/>
      <c r="RVJ870" s="206"/>
      <c r="RVK870" s="206"/>
      <c r="RVL870" s="206"/>
      <c r="RVM870" s="206"/>
      <c r="RVN870" s="206"/>
      <c r="RVO870" s="206"/>
      <c r="RVP870" s="206"/>
      <c r="RVQ870" s="206"/>
      <c r="RVR870" s="206"/>
      <c r="RVS870" s="206"/>
      <c r="RVT870" s="206"/>
      <c r="RVU870" s="206"/>
      <c r="RVV870" s="206"/>
      <c r="RVW870" s="206"/>
      <c r="RVX870" s="206"/>
      <c r="RVY870" s="206"/>
      <c r="RVZ870" s="206"/>
      <c r="RWA870" s="206"/>
      <c r="RWB870" s="206"/>
      <c r="RWC870" s="206"/>
      <c r="RWD870" s="206"/>
      <c r="RWE870" s="206"/>
      <c r="RWF870" s="206"/>
      <c r="RWG870" s="206"/>
      <c r="RWH870" s="206"/>
      <c r="RWI870" s="206"/>
      <c r="RWJ870" s="206"/>
      <c r="RWK870" s="206"/>
      <c r="RWL870" s="206"/>
      <c r="RWM870" s="206"/>
      <c r="RWN870" s="206"/>
      <c r="RWO870" s="206"/>
      <c r="RWP870" s="206"/>
      <c r="RWQ870" s="206"/>
      <c r="RWR870" s="206"/>
      <c r="RWS870" s="206"/>
      <c r="RWT870" s="206"/>
      <c r="RWU870" s="206"/>
      <c r="RWV870" s="206"/>
      <c r="RWW870" s="206"/>
      <c r="RWX870" s="206"/>
      <c r="RWY870" s="206"/>
      <c r="RWZ870" s="206"/>
      <c r="RXA870" s="206"/>
      <c r="RXB870" s="206"/>
      <c r="RXC870" s="206"/>
      <c r="RXD870" s="206"/>
      <c r="RXE870" s="206"/>
      <c r="RXF870" s="206"/>
      <c r="RXG870" s="206"/>
      <c r="RXH870" s="206"/>
      <c r="RXI870" s="206"/>
      <c r="RXJ870" s="206"/>
      <c r="RXK870" s="206"/>
      <c r="RXL870" s="206"/>
      <c r="RXM870" s="206"/>
      <c r="RXN870" s="206"/>
      <c r="RXO870" s="206"/>
      <c r="RXP870" s="206"/>
      <c r="RXQ870" s="206"/>
      <c r="RXR870" s="206"/>
      <c r="RXS870" s="206"/>
      <c r="RXT870" s="206"/>
      <c r="RXU870" s="206"/>
      <c r="RXV870" s="206"/>
      <c r="RXW870" s="206"/>
      <c r="RXX870" s="206"/>
      <c r="RXY870" s="206"/>
      <c r="RXZ870" s="206"/>
      <c r="RYA870" s="206"/>
      <c r="RYB870" s="206"/>
      <c r="RYC870" s="206"/>
      <c r="RYD870" s="206"/>
      <c r="RYE870" s="206"/>
      <c r="RYF870" s="206"/>
      <c r="RYG870" s="206"/>
      <c r="RYH870" s="206"/>
      <c r="RYI870" s="206"/>
      <c r="RYJ870" s="206"/>
      <c r="RYK870" s="206"/>
      <c r="RYL870" s="206"/>
      <c r="RYM870" s="206"/>
      <c r="RYN870" s="206"/>
      <c r="RYO870" s="206"/>
      <c r="RYP870" s="206"/>
      <c r="RYQ870" s="206"/>
      <c r="RYR870" s="206"/>
      <c r="RYS870" s="206"/>
      <c r="RYT870" s="206"/>
      <c r="RYU870" s="206"/>
      <c r="RYV870" s="206"/>
      <c r="RYW870" s="206"/>
      <c r="RYX870" s="206"/>
      <c r="RYY870" s="206"/>
      <c r="RYZ870" s="206"/>
      <c r="RZA870" s="206"/>
      <c r="RZB870" s="206"/>
      <c r="RZC870" s="206"/>
      <c r="RZD870" s="206"/>
      <c r="RZE870" s="206"/>
      <c r="RZF870" s="206"/>
      <c r="RZG870" s="206"/>
      <c r="RZH870" s="206"/>
      <c r="RZI870" s="206"/>
      <c r="RZJ870" s="206"/>
      <c r="RZK870" s="206"/>
      <c r="RZL870" s="206"/>
      <c r="RZM870" s="206"/>
      <c r="RZN870" s="206"/>
      <c r="RZO870" s="206"/>
      <c r="RZP870" s="206"/>
      <c r="RZQ870" s="206"/>
      <c r="RZR870" s="206"/>
      <c r="RZS870" s="206"/>
      <c r="RZT870" s="206"/>
      <c r="RZU870" s="206"/>
      <c r="RZV870" s="206"/>
      <c r="RZW870" s="206"/>
      <c r="RZX870" s="206"/>
      <c r="RZY870" s="206"/>
      <c r="RZZ870" s="206"/>
      <c r="SAA870" s="206"/>
      <c r="SAB870" s="206"/>
      <c r="SAC870" s="206"/>
      <c r="SAD870" s="206"/>
      <c r="SAE870" s="206"/>
      <c r="SAF870" s="206"/>
      <c r="SAG870" s="206"/>
      <c r="SAH870" s="206"/>
      <c r="SAI870" s="206"/>
      <c r="SAJ870" s="206"/>
      <c r="SAK870" s="206"/>
      <c r="SAL870" s="206"/>
      <c r="SAM870" s="206"/>
      <c r="SAN870" s="206"/>
      <c r="SAO870" s="206"/>
      <c r="SAP870" s="206"/>
      <c r="SAQ870" s="206"/>
      <c r="SAR870" s="206"/>
      <c r="SAS870" s="206"/>
      <c r="SAT870" s="206"/>
      <c r="SAU870" s="206"/>
      <c r="SAV870" s="206"/>
      <c r="SAW870" s="206"/>
      <c r="SAX870" s="206"/>
      <c r="SAY870" s="206"/>
      <c r="SAZ870" s="206"/>
      <c r="SBA870" s="206"/>
      <c r="SBB870" s="206"/>
      <c r="SBC870" s="206"/>
      <c r="SBD870" s="206"/>
      <c r="SBE870" s="206"/>
      <c r="SBF870" s="206"/>
      <c r="SBG870" s="206"/>
      <c r="SBH870" s="206"/>
      <c r="SBI870" s="206"/>
      <c r="SBJ870" s="206"/>
      <c r="SBK870" s="206"/>
      <c r="SBL870" s="206"/>
      <c r="SBM870" s="206"/>
      <c r="SBN870" s="206"/>
      <c r="SBO870" s="206"/>
      <c r="SBP870" s="206"/>
      <c r="SBQ870" s="206"/>
      <c r="SBR870" s="206"/>
      <c r="SBS870" s="206"/>
      <c r="SBT870" s="206"/>
      <c r="SBU870" s="206"/>
      <c r="SBV870" s="206"/>
      <c r="SBW870" s="206"/>
      <c r="SBX870" s="206"/>
      <c r="SBY870" s="206"/>
      <c r="SBZ870" s="206"/>
      <c r="SCA870" s="206"/>
      <c r="SCB870" s="206"/>
      <c r="SCC870" s="206"/>
      <c r="SCD870" s="206"/>
      <c r="SCE870" s="206"/>
      <c r="SCF870" s="206"/>
      <c r="SCG870" s="206"/>
      <c r="SCH870" s="206"/>
      <c r="SCI870" s="206"/>
      <c r="SCJ870" s="206"/>
      <c r="SCK870" s="206"/>
      <c r="SCL870" s="206"/>
      <c r="SCM870" s="206"/>
      <c r="SCN870" s="206"/>
      <c r="SCO870" s="206"/>
      <c r="SCP870" s="206"/>
      <c r="SCQ870" s="206"/>
      <c r="SCR870" s="206"/>
      <c r="SCS870" s="206"/>
      <c r="SCT870" s="206"/>
      <c r="SCU870" s="206"/>
      <c r="SCV870" s="206"/>
      <c r="SCW870" s="206"/>
      <c r="SCX870" s="206"/>
      <c r="SCY870" s="206"/>
      <c r="SCZ870" s="206"/>
      <c r="SDA870" s="206"/>
      <c r="SDB870" s="206"/>
      <c r="SDC870" s="206"/>
      <c r="SDD870" s="206"/>
      <c r="SDE870" s="206"/>
      <c r="SDF870" s="206"/>
      <c r="SDG870" s="206"/>
      <c r="SDH870" s="206"/>
      <c r="SDI870" s="206"/>
      <c r="SDJ870" s="206"/>
      <c r="SDK870" s="206"/>
      <c r="SDL870" s="206"/>
      <c r="SDM870" s="206"/>
      <c r="SDN870" s="206"/>
      <c r="SDO870" s="206"/>
      <c r="SDP870" s="206"/>
      <c r="SDQ870" s="206"/>
      <c r="SDR870" s="206"/>
      <c r="SDS870" s="206"/>
      <c r="SDT870" s="206"/>
      <c r="SDU870" s="206"/>
      <c r="SDV870" s="206"/>
      <c r="SDW870" s="206"/>
      <c r="SDX870" s="206"/>
      <c r="SDY870" s="206"/>
      <c r="SDZ870" s="206"/>
      <c r="SEA870" s="206"/>
      <c r="SEB870" s="206"/>
      <c r="SEC870" s="206"/>
      <c r="SED870" s="206"/>
      <c r="SEE870" s="206"/>
      <c r="SEF870" s="206"/>
      <c r="SEG870" s="206"/>
      <c r="SEH870" s="206"/>
      <c r="SEI870" s="206"/>
      <c r="SEJ870" s="206"/>
      <c r="SEK870" s="206"/>
      <c r="SEL870" s="206"/>
      <c r="SEM870" s="206"/>
      <c r="SEN870" s="206"/>
      <c r="SEO870" s="206"/>
      <c r="SEP870" s="206"/>
      <c r="SEQ870" s="206"/>
      <c r="SER870" s="206"/>
      <c r="SES870" s="206"/>
      <c r="SET870" s="206"/>
      <c r="SEU870" s="206"/>
      <c r="SEV870" s="206"/>
      <c r="SEW870" s="206"/>
      <c r="SEX870" s="206"/>
      <c r="SEY870" s="206"/>
      <c r="SEZ870" s="206"/>
      <c r="SFA870" s="206"/>
      <c r="SFB870" s="206"/>
      <c r="SFC870" s="206"/>
      <c r="SFD870" s="206"/>
      <c r="SFE870" s="206"/>
      <c r="SFF870" s="206"/>
      <c r="SFG870" s="206"/>
      <c r="SFH870" s="206"/>
      <c r="SFI870" s="206"/>
      <c r="SFJ870" s="206"/>
      <c r="SFK870" s="206"/>
      <c r="SFL870" s="206"/>
      <c r="SFM870" s="206"/>
      <c r="SFN870" s="206"/>
      <c r="SFO870" s="206"/>
      <c r="SFP870" s="206"/>
      <c r="SFQ870" s="206"/>
      <c r="SFR870" s="206"/>
      <c r="SFS870" s="206"/>
      <c r="SFT870" s="206"/>
      <c r="SFU870" s="206"/>
      <c r="SFV870" s="206"/>
      <c r="SFW870" s="206"/>
      <c r="SFX870" s="206"/>
      <c r="SFY870" s="206"/>
      <c r="SFZ870" s="206"/>
      <c r="SGA870" s="206"/>
      <c r="SGB870" s="206"/>
      <c r="SGC870" s="206"/>
      <c r="SGD870" s="206"/>
      <c r="SGE870" s="206"/>
      <c r="SGF870" s="206"/>
      <c r="SGG870" s="206"/>
      <c r="SGH870" s="206"/>
      <c r="SGI870" s="206"/>
      <c r="SGJ870" s="206"/>
      <c r="SGK870" s="206"/>
      <c r="SGL870" s="206"/>
      <c r="SGM870" s="206"/>
      <c r="SGN870" s="206"/>
      <c r="SGO870" s="206"/>
      <c r="SGP870" s="206"/>
      <c r="SGQ870" s="206"/>
      <c r="SGR870" s="206"/>
      <c r="SGS870" s="206"/>
      <c r="SGT870" s="206"/>
      <c r="SGU870" s="206"/>
      <c r="SGV870" s="206"/>
      <c r="SGW870" s="206"/>
      <c r="SGX870" s="206"/>
      <c r="SGY870" s="206"/>
      <c r="SGZ870" s="206"/>
      <c r="SHA870" s="206"/>
      <c r="SHB870" s="206"/>
      <c r="SHC870" s="206"/>
      <c r="SHD870" s="206"/>
      <c r="SHE870" s="206"/>
      <c r="SHF870" s="206"/>
      <c r="SHG870" s="206"/>
      <c r="SHH870" s="206"/>
      <c r="SHI870" s="206"/>
      <c r="SHJ870" s="206"/>
      <c r="SHK870" s="206"/>
      <c r="SHL870" s="206"/>
      <c r="SHM870" s="206"/>
      <c r="SHN870" s="206"/>
      <c r="SHO870" s="206"/>
      <c r="SHP870" s="206"/>
      <c r="SHQ870" s="206"/>
      <c r="SHR870" s="206"/>
      <c r="SHS870" s="206"/>
      <c r="SHT870" s="206"/>
      <c r="SHU870" s="206"/>
      <c r="SHV870" s="206"/>
      <c r="SHW870" s="206"/>
      <c r="SHX870" s="206"/>
      <c r="SHY870" s="206"/>
      <c r="SHZ870" s="206"/>
      <c r="SIA870" s="206"/>
      <c r="SIB870" s="206"/>
      <c r="SIC870" s="206"/>
      <c r="SID870" s="206"/>
      <c r="SIE870" s="206"/>
      <c r="SIF870" s="206"/>
      <c r="SIG870" s="206"/>
      <c r="SIH870" s="206"/>
      <c r="SII870" s="206"/>
      <c r="SIJ870" s="206"/>
      <c r="SIK870" s="206"/>
      <c r="SIL870" s="206"/>
      <c r="SIM870" s="206"/>
      <c r="SIN870" s="206"/>
      <c r="SIO870" s="206"/>
      <c r="SIP870" s="206"/>
      <c r="SIQ870" s="206"/>
      <c r="SIR870" s="206"/>
      <c r="SIS870" s="206"/>
      <c r="SIT870" s="206"/>
      <c r="SIU870" s="206"/>
      <c r="SIV870" s="206"/>
      <c r="SIW870" s="206"/>
      <c r="SIX870" s="206"/>
      <c r="SIY870" s="206"/>
      <c r="SIZ870" s="206"/>
      <c r="SJA870" s="206"/>
      <c r="SJB870" s="206"/>
      <c r="SJC870" s="206"/>
      <c r="SJD870" s="206"/>
      <c r="SJE870" s="206"/>
      <c r="SJF870" s="206"/>
      <c r="SJG870" s="206"/>
      <c r="SJH870" s="206"/>
      <c r="SJI870" s="206"/>
      <c r="SJJ870" s="206"/>
      <c r="SJK870" s="206"/>
      <c r="SJL870" s="206"/>
      <c r="SJM870" s="206"/>
      <c r="SJN870" s="206"/>
      <c r="SJO870" s="206"/>
      <c r="SJP870" s="206"/>
      <c r="SJQ870" s="206"/>
      <c r="SJR870" s="206"/>
      <c r="SJS870" s="206"/>
      <c r="SJT870" s="206"/>
      <c r="SJU870" s="206"/>
      <c r="SJV870" s="206"/>
      <c r="SJW870" s="206"/>
      <c r="SJX870" s="206"/>
      <c r="SJY870" s="206"/>
      <c r="SJZ870" s="206"/>
      <c r="SKA870" s="206"/>
      <c r="SKB870" s="206"/>
      <c r="SKC870" s="206"/>
      <c r="SKD870" s="206"/>
      <c r="SKE870" s="206"/>
      <c r="SKF870" s="206"/>
      <c r="SKG870" s="206"/>
      <c r="SKH870" s="206"/>
      <c r="SKI870" s="206"/>
      <c r="SKJ870" s="206"/>
      <c r="SKK870" s="206"/>
      <c r="SKL870" s="206"/>
      <c r="SKM870" s="206"/>
      <c r="SKN870" s="206"/>
      <c r="SKO870" s="206"/>
      <c r="SKP870" s="206"/>
      <c r="SKQ870" s="206"/>
      <c r="SKR870" s="206"/>
      <c r="SKS870" s="206"/>
      <c r="SKT870" s="206"/>
      <c r="SKU870" s="206"/>
      <c r="SKV870" s="206"/>
      <c r="SKW870" s="206"/>
      <c r="SKX870" s="206"/>
      <c r="SKY870" s="206"/>
      <c r="SKZ870" s="206"/>
      <c r="SLA870" s="206"/>
      <c r="SLB870" s="206"/>
      <c r="SLC870" s="206"/>
      <c r="SLD870" s="206"/>
      <c r="SLE870" s="206"/>
      <c r="SLF870" s="206"/>
      <c r="SLG870" s="206"/>
      <c r="SLH870" s="206"/>
      <c r="SLI870" s="206"/>
      <c r="SLJ870" s="206"/>
      <c r="SLK870" s="206"/>
      <c r="SLL870" s="206"/>
      <c r="SLM870" s="206"/>
      <c r="SLN870" s="206"/>
      <c r="SLO870" s="206"/>
      <c r="SLP870" s="206"/>
      <c r="SLQ870" s="206"/>
      <c r="SLR870" s="206"/>
      <c r="SLS870" s="206"/>
      <c r="SLT870" s="206"/>
      <c r="SLU870" s="206"/>
      <c r="SLV870" s="206"/>
      <c r="SLW870" s="206"/>
      <c r="SLX870" s="206"/>
      <c r="SLY870" s="206"/>
      <c r="SLZ870" s="206"/>
      <c r="SMA870" s="206"/>
      <c r="SMB870" s="206"/>
      <c r="SMC870" s="206"/>
      <c r="SMD870" s="206"/>
      <c r="SME870" s="206"/>
      <c r="SMF870" s="206"/>
      <c r="SMG870" s="206"/>
      <c r="SMH870" s="206"/>
      <c r="SMI870" s="206"/>
      <c r="SMJ870" s="206"/>
      <c r="SMK870" s="206"/>
      <c r="SML870" s="206"/>
      <c r="SMM870" s="206"/>
      <c r="SMN870" s="206"/>
      <c r="SMO870" s="206"/>
      <c r="SMP870" s="206"/>
      <c r="SMQ870" s="206"/>
      <c r="SMR870" s="206"/>
      <c r="SMS870" s="206"/>
      <c r="SMT870" s="206"/>
      <c r="SMU870" s="206"/>
      <c r="SMV870" s="206"/>
      <c r="SMW870" s="206"/>
      <c r="SMX870" s="206"/>
      <c r="SMY870" s="206"/>
      <c r="SMZ870" s="206"/>
      <c r="SNA870" s="206"/>
      <c r="SNB870" s="206"/>
      <c r="SNC870" s="206"/>
      <c r="SND870" s="206"/>
      <c r="SNE870" s="206"/>
      <c r="SNF870" s="206"/>
      <c r="SNG870" s="206"/>
      <c r="SNH870" s="206"/>
      <c r="SNI870" s="206"/>
      <c r="SNJ870" s="206"/>
      <c r="SNK870" s="206"/>
      <c r="SNL870" s="206"/>
      <c r="SNM870" s="206"/>
      <c r="SNN870" s="206"/>
      <c r="SNO870" s="206"/>
      <c r="SNP870" s="206"/>
      <c r="SNQ870" s="206"/>
      <c r="SNR870" s="206"/>
      <c r="SNS870" s="206"/>
      <c r="SNT870" s="206"/>
      <c r="SNU870" s="206"/>
      <c r="SNV870" s="206"/>
      <c r="SNW870" s="206"/>
      <c r="SNX870" s="206"/>
      <c r="SNY870" s="206"/>
      <c r="SNZ870" s="206"/>
      <c r="SOA870" s="206"/>
      <c r="SOB870" s="206"/>
      <c r="SOC870" s="206"/>
      <c r="SOD870" s="206"/>
      <c r="SOE870" s="206"/>
      <c r="SOF870" s="206"/>
      <c r="SOG870" s="206"/>
      <c r="SOH870" s="206"/>
      <c r="SOI870" s="206"/>
      <c r="SOJ870" s="206"/>
      <c r="SOK870" s="206"/>
      <c r="SOL870" s="206"/>
      <c r="SOM870" s="206"/>
      <c r="SON870" s="206"/>
      <c r="SOO870" s="206"/>
      <c r="SOP870" s="206"/>
      <c r="SOQ870" s="206"/>
      <c r="SOR870" s="206"/>
      <c r="SOS870" s="206"/>
      <c r="SOT870" s="206"/>
      <c r="SOU870" s="206"/>
      <c r="SOV870" s="206"/>
      <c r="SOW870" s="206"/>
      <c r="SOX870" s="206"/>
      <c r="SOY870" s="206"/>
      <c r="SOZ870" s="206"/>
      <c r="SPA870" s="206"/>
      <c r="SPB870" s="206"/>
      <c r="SPC870" s="206"/>
      <c r="SPD870" s="206"/>
      <c r="SPE870" s="206"/>
      <c r="SPF870" s="206"/>
      <c r="SPG870" s="206"/>
      <c r="SPH870" s="206"/>
      <c r="SPI870" s="206"/>
      <c r="SPJ870" s="206"/>
      <c r="SPK870" s="206"/>
      <c r="SPL870" s="206"/>
      <c r="SPM870" s="206"/>
      <c r="SPN870" s="206"/>
      <c r="SPO870" s="206"/>
      <c r="SPP870" s="206"/>
      <c r="SPQ870" s="206"/>
      <c r="SPR870" s="206"/>
      <c r="SPS870" s="206"/>
      <c r="SPT870" s="206"/>
      <c r="SPU870" s="206"/>
      <c r="SPV870" s="206"/>
      <c r="SPW870" s="206"/>
      <c r="SPX870" s="206"/>
      <c r="SPY870" s="206"/>
      <c r="SPZ870" s="206"/>
      <c r="SQA870" s="206"/>
      <c r="SQB870" s="206"/>
      <c r="SQC870" s="206"/>
      <c r="SQD870" s="206"/>
      <c r="SQE870" s="206"/>
      <c r="SQF870" s="206"/>
      <c r="SQG870" s="206"/>
      <c r="SQH870" s="206"/>
      <c r="SQI870" s="206"/>
      <c r="SQJ870" s="206"/>
      <c r="SQK870" s="206"/>
      <c r="SQL870" s="206"/>
      <c r="SQM870" s="206"/>
      <c r="SQN870" s="206"/>
      <c r="SQO870" s="206"/>
      <c r="SQP870" s="206"/>
      <c r="SQQ870" s="206"/>
      <c r="SQR870" s="206"/>
      <c r="SQS870" s="206"/>
      <c r="SQT870" s="206"/>
      <c r="SQU870" s="206"/>
      <c r="SQV870" s="206"/>
      <c r="SQW870" s="206"/>
      <c r="SQX870" s="206"/>
      <c r="SQY870" s="206"/>
      <c r="SQZ870" s="206"/>
      <c r="SRA870" s="206"/>
      <c r="SRB870" s="206"/>
      <c r="SRC870" s="206"/>
      <c r="SRD870" s="206"/>
      <c r="SRE870" s="206"/>
      <c r="SRF870" s="206"/>
      <c r="SRG870" s="206"/>
      <c r="SRH870" s="206"/>
      <c r="SRI870" s="206"/>
      <c r="SRJ870" s="206"/>
      <c r="SRK870" s="206"/>
      <c r="SRL870" s="206"/>
      <c r="SRM870" s="206"/>
      <c r="SRN870" s="206"/>
      <c r="SRO870" s="206"/>
      <c r="SRP870" s="206"/>
      <c r="SRQ870" s="206"/>
      <c r="SRR870" s="206"/>
      <c r="SRS870" s="206"/>
      <c r="SRT870" s="206"/>
      <c r="SRU870" s="206"/>
      <c r="SRV870" s="206"/>
      <c r="SRW870" s="206"/>
      <c r="SRX870" s="206"/>
      <c r="SRY870" s="206"/>
      <c r="SRZ870" s="206"/>
      <c r="SSA870" s="206"/>
      <c r="SSB870" s="206"/>
      <c r="SSC870" s="206"/>
      <c r="SSD870" s="206"/>
      <c r="SSE870" s="206"/>
      <c r="SSF870" s="206"/>
      <c r="SSG870" s="206"/>
      <c r="SSH870" s="206"/>
      <c r="SSI870" s="206"/>
      <c r="SSJ870" s="206"/>
      <c r="SSK870" s="206"/>
      <c r="SSL870" s="206"/>
      <c r="SSM870" s="206"/>
      <c r="SSN870" s="206"/>
      <c r="SSO870" s="206"/>
      <c r="SSP870" s="206"/>
      <c r="SSQ870" s="206"/>
      <c r="SSR870" s="206"/>
      <c r="SSS870" s="206"/>
      <c r="SST870" s="206"/>
      <c r="SSU870" s="206"/>
      <c r="SSV870" s="206"/>
      <c r="SSW870" s="206"/>
      <c r="SSX870" s="206"/>
      <c r="SSY870" s="206"/>
      <c r="SSZ870" s="206"/>
      <c r="STA870" s="206"/>
      <c r="STB870" s="206"/>
      <c r="STC870" s="206"/>
      <c r="STD870" s="206"/>
      <c r="STE870" s="206"/>
      <c r="STF870" s="206"/>
      <c r="STG870" s="206"/>
      <c r="STH870" s="206"/>
      <c r="STI870" s="206"/>
      <c r="STJ870" s="206"/>
      <c r="STK870" s="206"/>
      <c r="STL870" s="206"/>
      <c r="STM870" s="206"/>
      <c r="STN870" s="206"/>
      <c r="STO870" s="206"/>
      <c r="STP870" s="206"/>
      <c r="STQ870" s="206"/>
      <c r="STR870" s="206"/>
      <c r="STS870" s="206"/>
      <c r="STT870" s="206"/>
      <c r="STU870" s="206"/>
      <c r="STV870" s="206"/>
      <c r="STW870" s="206"/>
      <c r="STX870" s="206"/>
      <c r="STY870" s="206"/>
      <c r="STZ870" s="206"/>
      <c r="SUA870" s="206"/>
      <c r="SUB870" s="206"/>
      <c r="SUC870" s="206"/>
      <c r="SUD870" s="206"/>
      <c r="SUE870" s="206"/>
      <c r="SUF870" s="206"/>
      <c r="SUG870" s="206"/>
      <c r="SUH870" s="206"/>
      <c r="SUI870" s="206"/>
      <c r="SUJ870" s="206"/>
      <c r="SUK870" s="206"/>
      <c r="SUL870" s="206"/>
      <c r="SUM870" s="206"/>
      <c r="SUN870" s="206"/>
      <c r="SUO870" s="206"/>
      <c r="SUP870" s="206"/>
      <c r="SUQ870" s="206"/>
      <c r="SUR870" s="206"/>
      <c r="SUS870" s="206"/>
      <c r="SUT870" s="206"/>
      <c r="SUU870" s="206"/>
      <c r="SUV870" s="206"/>
      <c r="SUW870" s="206"/>
      <c r="SUX870" s="206"/>
      <c r="SUY870" s="206"/>
      <c r="SUZ870" s="206"/>
      <c r="SVA870" s="206"/>
      <c r="SVB870" s="206"/>
      <c r="SVC870" s="206"/>
      <c r="SVD870" s="206"/>
      <c r="SVE870" s="206"/>
      <c r="SVF870" s="206"/>
      <c r="SVG870" s="206"/>
      <c r="SVH870" s="206"/>
      <c r="SVI870" s="206"/>
      <c r="SVJ870" s="206"/>
      <c r="SVK870" s="206"/>
      <c r="SVL870" s="206"/>
      <c r="SVM870" s="206"/>
      <c r="SVN870" s="206"/>
      <c r="SVO870" s="206"/>
      <c r="SVP870" s="206"/>
      <c r="SVQ870" s="206"/>
      <c r="SVR870" s="206"/>
      <c r="SVS870" s="206"/>
      <c r="SVT870" s="206"/>
      <c r="SVU870" s="206"/>
      <c r="SVV870" s="206"/>
      <c r="SVW870" s="206"/>
      <c r="SVX870" s="206"/>
      <c r="SVY870" s="206"/>
      <c r="SVZ870" s="206"/>
      <c r="SWA870" s="206"/>
      <c r="SWB870" s="206"/>
      <c r="SWC870" s="206"/>
      <c r="SWD870" s="206"/>
      <c r="SWE870" s="206"/>
      <c r="SWF870" s="206"/>
      <c r="SWG870" s="206"/>
      <c r="SWH870" s="206"/>
      <c r="SWI870" s="206"/>
      <c r="SWJ870" s="206"/>
      <c r="SWK870" s="206"/>
      <c r="SWL870" s="206"/>
      <c r="SWM870" s="206"/>
      <c r="SWN870" s="206"/>
      <c r="SWO870" s="206"/>
      <c r="SWP870" s="206"/>
      <c r="SWQ870" s="206"/>
      <c r="SWR870" s="206"/>
      <c r="SWS870" s="206"/>
      <c r="SWT870" s="206"/>
      <c r="SWU870" s="206"/>
      <c r="SWV870" s="206"/>
      <c r="SWW870" s="206"/>
      <c r="SWX870" s="206"/>
      <c r="SWY870" s="206"/>
      <c r="SWZ870" s="206"/>
      <c r="SXA870" s="206"/>
      <c r="SXB870" s="206"/>
      <c r="SXC870" s="206"/>
      <c r="SXD870" s="206"/>
      <c r="SXE870" s="206"/>
      <c r="SXF870" s="206"/>
      <c r="SXG870" s="206"/>
      <c r="SXH870" s="206"/>
      <c r="SXI870" s="206"/>
      <c r="SXJ870" s="206"/>
      <c r="SXK870" s="206"/>
      <c r="SXL870" s="206"/>
      <c r="SXM870" s="206"/>
      <c r="SXN870" s="206"/>
      <c r="SXO870" s="206"/>
      <c r="SXP870" s="206"/>
      <c r="SXQ870" s="206"/>
      <c r="SXR870" s="206"/>
      <c r="SXS870" s="206"/>
      <c r="SXT870" s="206"/>
      <c r="SXU870" s="206"/>
      <c r="SXV870" s="206"/>
      <c r="SXW870" s="206"/>
      <c r="SXX870" s="206"/>
      <c r="SXY870" s="206"/>
      <c r="SXZ870" s="206"/>
      <c r="SYA870" s="206"/>
      <c r="SYB870" s="206"/>
      <c r="SYC870" s="206"/>
      <c r="SYD870" s="206"/>
      <c r="SYE870" s="206"/>
      <c r="SYF870" s="206"/>
      <c r="SYG870" s="206"/>
      <c r="SYH870" s="206"/>
      <c r="SYI870" s="206"/>
      <c r="SYJ870" s="206"/>
      <c r="SYK870" s="206"/>
      <c r="SYL870" s="206"/>
      <c r="SYM870" s="206"/>
      <c r="SYN870" s="206"/>
      <c r="SYO870" s="206"/>
      <c r="SYP870" s="206"/>
      <c r="SYQ870" s="206"/>
      <c r="SYR870" s="206"/>
      <c r="SYS870" s="206"/>
      <c r="SYT870" s="206"/>
      <c r="SYU870" s="206"/>
      <c r="SYV870" s="206"/>
      <c r="SYW870" s="206"/>
      <c r="SYX870" s="206"/>
      <c r="SYY870" s="206"/>
      <c r="SYZ870" s="206"/>
      <c r="SZA870" s="206"/>
      <c r="SZB870" s="206"/>
      <c r="SZC870" s="206"/>
      <c r="SZD870" s="206"/>
      <c r="SZE870" s="206"/>
      <c r="SZF870" s="206"/>
      <c r="SZG870" s="206"/>
      <c r="SZH870" s="206"/>
      <c r="SZI870" s="206"/>
      <c r="SZJ870" s="206"/>
      <c r="SZK870" s="206"/>
      <c r="SZL870" s="206"/>
      <c r="SZM870" s="206"/>
      <c r="SZN870" s="206"/>
      <c r="SZO870" s="206"/>
      <c r="SZP870" s="206"/>
      <c r="SZQ870" s="206"/>
      <c r="SZR870" s="206"/>
      <c r="SZS870" s="206"/>
      <c r="SZT870" s="206"/>
      <c r="SZU870" s="206"/>
      <c r="SZV870" s="206"/>
      <c r="SZW870" s="206"/>
      <c r="SZX870" s="206"/>
      <c r="SZY870" s="206"/>
      <c r="SZZ870" s="206"/>
      <c r="TAA870" s="206"/>
      <c r="TAB870" s="206"/>
      <c r="TAC870" s="206"/>
      <c r="TAD870" s="206"/>
      <c r="TAE870" s="206"/>
      <c r="TAF870" s="206"/>
      <c r="TAG870" s="206"/>
      <c r="TAH870" s="206"/>
      <c r="TAI870" s="206"/>
      <c r="TAJ870" s="206"/>
      <c r="TAK870" s="206"/>
      <c r="TAL870" s="206"/>
      <c r="TAM870" s="206"/>
      <c r="TAN870" s="206"/>
      <c r="TAO870" s="206"/>
      <c r="TAP870" s="206"/>
      <c r="TAQ870" s="206"/>
      <c r="TAR870" s="206"/>
      <c r="TAS870" s="206"/>
      <c r="TAT870" s="206"/>
      <c r="TAU870" s="206"/>
      <c r="TAV870" s="206"/>
      <c r="TAW870" s="206"/>
      <c r="TAX870" s="206"/>
      <c r="TAY870" s="206"/>
      <c r="TAZ870" s="206"/>
      <c r="TBA870" s="206"/>
      <c r="TBB870" s="206"/>
      <c r="TBC870" s="206"/>
      <c r="TBD870" s="206"/>
      <c r="TBE870" s="206"/>
      <c r="TBF870" s="206"/>
      <c r="TBG870" s="206"/>
      <c r="TBH870" s="206"/>
      <c r="TBI870" s="206"/>
      <c r="TBJ870" s="206"/>
      <c r="TBK870" s="206"/>
      <c r="TBL870" s="206"/>
      <c r="TBM870" s="206"/>
      <c r="TBN870" s="206"/>
      <c r="TBO870" s="206"/>
      <c r="TBP870" s="206"/>
      <c r="TBQ870" s="206"/>
      <c r="TBR870" s="206"/>
      <c r="TBS870" s="206"/>
      <c r="TBT870" s="206"/>
      <c r="TBU870" s="206"/>
      <c r="TBV870" s="206"/>
      <c r="TBW870" s="206"/>
      <c r="TBX870" s="206"/>
      <c r="TBY870" s="206"/>
      <c r="TBZ870" s="206"/>
      <c r="TCA870" s="206"/>
      <c r="TCB870" s="206"/>
      <c r="TCC870" s="206"/>
      <c r="TCD870" s="206"/>
      <c r="TCE870" s="206"/>
      <c r="TCF870" s="206"/>
      <c r="TCG870" s="206"/>
      <c r="TCH870" s="206"/>
      <c r="TCI870" s="206"/>
      <c r="TCJ870" s="206"/>
      <c r="TCK870" s="206"/>
      <c r="TCL870" s="206"/>
      <c r="TCM870" s="206"/>
      <c r="TCN870" s="206"/>
      <c r="TCO870" s="206"/>
      <c r="TCP870" s="206"/>
      <c r="TCQ870" s="206"/>
      <c r="TCR870" s="206"/>
      <c r="TCS870" s="206"/>
      <c r="TCT870" s="206"/>
      <c r="TCU870" s="206"/>
      <c r="TCV870" s="206"/>
      <c r="TCW870" s="206"/>
      <c r="TCX870" s="206"/>
      <c r="TCY870" s="206"/>
      <c r="TCZ870" s="206"/>
      <c r="TDA870" s="206"/>
      <c r="TDB870" s="206"/>
      <c r="TDC870" s="206"/>
      <c r="TDD870" s="206"/>
      <c r="TDE870" s="206"/>
      <c r="TDF870" s="206"/>
      <c r="TDG870" s="206"/>
      <c r="TDH870" s="206"/>
      <c r="TDI870" s="206"/>
      <c r="TDJ870" s="206"/>
      <c r="TDK870" s="206"/>
      <c r="TDL870" s="206"/>
      <c r="TDM870" s="206"/>
      <c r="TDN870" s="206"/>
      <c r="TDO870" s="206"/>
      <c r="TDP870" s="206"/>
      <c r="TDQ870" s="206"/>
      <c r="TDR870" s="206"/>
      <c r="TDS870" s="206"/>
      <c r="TDT870" s="206"/>
      <c r="TDU870" s="206"/>
      <c r="TDV870" s="206"/>
      <c r="TDW870" s="206"/>
      <c r="TDX870" s="206"/>
      <c r="TDY870" s="206"/>
      <c r="TDZ870" s="206"/>
      <c r="TEA870" s="206"/>
      <c r="TEB870" s="206"/>
      <c r="TEC870" s="206"/>
      <c r="TED870" s="206"/>
      <c r="TEE870" s="206"/>
      <c r="TEF870" s="206"/>
      <c r="TEG870" s="206"/>
      <c r="TEH870" s="206"/>
      <c r="TEI870" s="206"/>
      <c r="TEJ870" s="206"/>
      <c r="TEK870" s="206"/>
      <c r="TEL870" s="206"/>
      <c r="TEM870" s="206"/>
      <c r="TEN870" s="206"/>
      <c r="TEO870" s="206"/>
      <c r="TEP870" s="206"/>
      <c r="TEQ870" s="206"/>
      <c r="TER870" s="206"/>
      <c r="TES870" s="206"/>
      <c r="TET870" s="206"/>
      <c r="TEU870" s="206"/>
      <c r="TEV870" s="206"/>
      <c r="TEW870" s="206"/>
      <c r="TEX870" s="206"/>
      <c r="TEY870" s="206"/>
      <c r="TEZ870" s="206"/>
      <c r="TFA870" s="206"/>
      <c r="TFB870" s="206"/>
      <c r="TFC870" s="206"/>
      <c r="TFD870" s="206"/>
      <c r="TFE870" s="206"/>
      <c r="TFF870" s="206"/>
      <c r="TFG870" s="206"/>
      <c r="TFH870" s="206"/>
      <c r="TFI870" s="206"/>
      <c r="TFJ870" s="206"/>
      <c r="TFK870" s="206"/>
      <c r="TFL870" s="206"/>
      <c r="TFM870" s="206"/>
      <c r="TFN870" s="206"/>
      <c r="TFO870" s="206"/>
      <c r="TFP870" s="206"/>
      <c r="TFQ870" s="206"/>
      <c r="TFR870" s="206"/>
      <c r="TFS870" s="206"/>
      <c r="TFT870" s="206"/>
      <c r="TFU870" s="206"/>
      <c r="TFV870" s="206"/>
      <c r="TFW870" s="206"/>
      <c r="TFX870" s="206"/>
      <c r="TFY870" s="206"/>
      <c r="TFZ870" s="206"/>
      <c r="TGA870" s="206"/>
      <c r="TGB870" s="206"/>
      <c r="TGC870" s="206"/>
      <c r="TGD870" s="206"/>
      <c r="TGE870" s="206"/>
      <c r="TGF870" s="206"/>
      <c r="TGG870" s="206"/>
      <c r="TGH870" s="206"/>
      <c r="TGI870" s="206"/>
      <c r="TGJ870" s="206"/>
      <c r="TGK870" s="206"/>
      <c r="TGL870" s="206"/>
      <c r="TGM870" s="206"/>
      <c r="TGN870" s="206"/>
      <c r="TGO870" s="206"/>
      <c r="TGP870" s="206"/>
      <c r="TGQ870" s="206"/>
      <c r="TGR870" s="206"/>
      <c r="TGS870" s="206"/>
      <c r="TGT870" s="206"/>
      <c r="TGU870" s="206"/>
      <c r="TGV870" s="206"/>
      <c r="TGW870" s="206"/>
      <c r="TGX870" s="206"/>
      <c r="TGY870" s="206"/>
      <c r="TGZ870" s="206"/>
      <c r="THA870" s="206"/>
      <c r="THB870" s="206"/>
      <c r="THC870" s="206"/>
      <c r="THD870" s="206"/>
      <c r="THE870" s="206"/>
      <c r="THF870" s="206"/>
      <c r="THG870" s="206"/>
      <c r="THH870" s="206"/>
      <c r="THI870" s="206"/>
      <c r="THJ870" s="206"/>
      <c r="THK870" s="206"/>
      <c r="THL870" s="206"/>
      <c r="THM870" s="206"/>
      <c r="THN870" s="206"/>
      <c r="THO870" s="206"/>
      <c r="THP870" s="206"/>
      <c r="THQ870" s="206"/>
      <c r="THR870" s="206"/>
      <c r="THS870" s="206"/>
      <c r="THT870" s="206"/>
      <c r="THU870" s="206"/>
      <c r="THV870" s="206"/>
      <c r="THW870" s="206"/>
      <c r="THX870" s="206"/>
      <c r="THY870" s="206"/>
      <c r="THZ870" s="206"/>
      <c r="TIA870" s="206"/>
      <c r="TIB870" s="206"/>
      <c r="TIC870" s="206"/>
      <c r="TID870" s="206"/>
      <c r="TIE870" s="206"/>
      <c r="TIF870" s="206"/>
      <c r="TIG870" s="206"/>
      <c r="TIH870" s="206"/>
      <c r="TII870" s="206"/>
      <c r="TIJ870" s="206"/>
      <c r="TIK870" s="206"/>
      <c r="TIL870" s="206"/>
      <c r="TIM870" s="206"/>
      <c r="TIN870" s="206"/>
      <c r="TIO870" s="206"/>
      <c r="TIP870" s="206"/>
      <c r="TIQ870" s="206"/>
      <c r="TIR870" s="206"/>
      <c r="TIS870" s="206"/>
      <c r="TIT870" s="206"/>
      <c r="TIU870" s="206"/>
      <c r="TIV870" s="206"/>
      <c r="TIW870" s="206"/>
      <c r="TIX870" s="206"/>
      <c r="TIY870" s="206"/>
      <c r="TIZ870" s="206"/>
      <c r="TJA870" s="206"/>
      <c r="TJB870" s="206"/>
      <c r="TJC870" s="206"/>
      <c r="TJD870" s="206"/>
      <c r="TJE870" s="206"/>
      <c r="TJF870" s="206"/>
      <c r="TJG870" s="206"/>
      <c r="TJH870" s="206"/>
      <c r="TJI870" s="206"/>
      <c r="TJJ870" s="206"/>
      <c r="TJK870" s="206"/>
      <c r="TJL870" s="206"/>
      <c r="TJM870" s="206"/>
      <c r="TJN870" s="206"/>
      <c r="TJO870" s="206"/>
      <c r="TJP870" s="206"/>
      <c r="TJQ870" s="206"/>
      <c r="TJR870" s="206"/>
      <c r="TJS870" s="206"/>
      <c r="TJT870" s="206"/>
      <c r="TJU870" s="206"/>
      <c r="TJV870" s="206"/>
      <c r="TJW870" s="206"/>
      <c r="TJX870" s="206"/>
      <c r="TJY870" s="206"/>
      <c r="TJZ870" s="206"/>
      <c r="TKA870" s="206"/>
      <c r="TKB870" s="206"/>
      <c r="TKC870" s="206"/>
      <c r="TKD870" s="206"/>
      <c r="TKE870" s="206"/>
      <c r="TKF870" s="206"/>
      <c r="TKG870" s="206"/>
      <c r="TKH870" s="206"/>
      <c r="TKI870" s="206"/>
      <c r="TKJ870" s="206"/>
      <c r="TKK870" s="206"/>
      <c r="TKL870" s="206"/>
      <c r="TKM870" s="206"/>
      <c r="TKN870" s="206"/>
      <c r="TKO870" s="206"/>
      <c r="TKP870" s="206"/>
      <c r="TKQ870" s="206"/>
      <c r="TKR870" s="206"/>
      <c r="TKS870" s="206"/>
      <c r="TKT870" s="206"/>
      <c r="TKU870" s="206"/>
      <c r="TKV870" s="206"/>
      <c r="TKW870" s="206"/>
      <c r="TKX870" s="206"/>
      <c r="TKY870" s="206"/>
      <c r="TKZ870" s="206"/>
      <c r="TLA870" s="206"/>
      <c r="TLB870" s="206"/>
      <c r="TLC870" s="206"/>
      <c r="TLD870" s="206"/>
      <c r="TLE870" s="206"/>
      <c r="TLF870" s="206"/>
      <c r="TLG870" s="206"/>
      <c r="TLH870" s="206"/>
      <c r="TLI870" s="206"/>
      <c r="TLJ870" s="206"/>
      <c r="TLK870" s="206"/>
      <c r="TLL870" s="206"/>
      <c r="TLM870" s="206"/>
      <c r="TLN870" s="206"/>
      <c r="TLO870" s="206"/>
      <c r="TLP870" s="206"/>
      <c r="TLQ870" s="206"/>
      <c r="TLR870" s="206"/>
      <c r="TLS870" s="206"/>
      <c r="TLT870" s="206"/>
      <c r="TLU870" s="206"/>
      <c r="TLV870" s="206"/>
      <c r="TLW870" s="206"/>
      <c r="TLX870" s="206"/>
      <c r="TLY870" s="206"/>
      <c r="TLZ870" s="206"/>
      <c r="TMA870" s="206"/>
      <c r="TMB870" s="206"/>
      <c r="TMC870" s="206"/>
      <c r="TMD870" s="206"/>
      <c r="TME870" s="206"/>
      <c r="TMF870" s="206"/>
      <c r="TMG870" s="206"/>
      <c r="TMH870" s="206"/>
      <c r="TMI870" s="206"/>
      <c r="TMJ870" s="206"/>
      <c r="TMK870" s="206"/>
      <c r="TML870" s="206"/>
      <c r="TMM870" s="206"/>
      <c r="TMN870" s="206"/>
      <c r="TMO870" s="206"/>
      <c r="TMP870" s="206"/>
      <c r="TMQ870" s="206"/>
      <c r="TMR870" s="206"/>
      <c r="TMS870" s="206"/>
      <c r="TMT870" s="206"/>
      <c r="TMU870" s="206"/>
      <c r="TMV870" s="206"/>
      <c r="TMW870" s="206"/>
      <c r="TMX870" s="206"/>
      <c r="TMY870" s="206"/>
      <c r="TMZ870" s="206"/>
      <c r="TNA870" s="206"/>
      <c r="TNB870" s="206"/>
      <c r="TNC870" s="206"/>
      <c r="TND870" s="206"/>
      <c r="TNE870" s="206"/>
      <c r="TNF870" s="206"/>
      <c r="TNG870" s="206"/>
      <c r="TNH870" s="206"/>
      <c r="TNI870" s="206"/>
      <c r="TNJ870" s="206"/>
      <c r="TNK870" s="206"/>
      <c r="TNL870" s="206"/>
      <c r="TNM870" s="206"/>
      <c r="TNN870" s="206"/>
      <c r="TNO870" s="206"/>
      <c r="TNP870" s="206"/>
      <c r="TNQ870" s="206"/>
      <c r="TNR870" s="206"/>
      <c r="TNS870" s="206"/>
      <c r="TNT870" s="206"/>
      <c r="TNU870" s="206"/>
      <c r="TNV870" s="206"/>
      <c r="TNW870" s="206"/>
      <c r="TNX870" s="206"/>
      <c r="TNY870" s="206"/>
      <c r="TNZ870" s="206"/>
      <c r="TOA870" s="206"/>
      <c r="TOB870" s="206"/>
      <c r="TOC870" s="206"/>
      <c r="TOD870" s="206"/>
      <c r="TOE870" s="206"/>
      <c r="TOF870" s="206"/>
      <c r="TOG870" s="206"/>
      <c r="TOH870" s="206"/>
      <c r="TOI870" s="206"/>
      <c r="TOJ870" s="206"/>
      <c r="TOK870" s="206"/>
      <c r="TOL870" s="206"/>
      <c r="TOM870" s="206"/>
      <c r="TON870" s="206"/>
      <c r="TOO870" s="206"/>
      <c r="TOP870" s="206"/>
      <c r="TOQ870" s="206"/>
      <c r="TOR870" s="206"/>
      <c r="TOS870" s="206"/>
      <c r="TOT870" s="206"/>
      <c r="TOU870" s="206"/>
      <c r="TOV870" s="206"/>
      <c r="TOW870" s="206"/>
      <c r="TOX870" s="206"/>
      <c r="TOY870" s="206"/>
      <c r="TOZ870" s="206"/>
      <c r="TPA870" s="206"/>
      <c r="TPB870" s="206"/>
      <c r="TPC870" s="206"/>
      <c r="TPD870" s="206"/>
      <c r="TPE870" s="206"/>
      <c r="TPF870" s="206"/>
      <c r="TPG870" s="206"/>
      <c r="TPH870" s="206"/>
      <c r="TPI870" s="206"/>
      <c r="TPJ870" s="206"/>
      <c r="TPK870" s="206"/>
      <c r="TPL870" s="206"/>
      <c r="TPM870" s="206"/>
      <c r="TPN870" s="206"/>
      <c r="TPO870" s="206"/>
      <c r="TPP870" s="206"/>
      <c r="TPQ870" s="206"/>
      <c r="TPR870" s="206"/>
      <c r="TPS870" s="206"/>
      <c r="TPT870" s="206"/>
      <c r="TPU870" s="206"/>
      <c r="TPV870" s="206"/>
      <c r="TPW870" s="206"/>
      <c r="TPX870" s="206"/>
      <c r="TPY870" s="206"/>
      <c r="TPZ870" s="206"/>
      <c r="TQA870" s="206"/>
      <c r="TQB870" s="206"/>
      <c r="TQC870" s="206"/>
      <c r="TQD870" s="206"/>
      <c r="TQE870" s="206"/>
      <c r="TQF870" s="206"/>
      <c r="TQG870" s="206"/>
      <c r="TQH870" s="206"/>
      <c r="TQI870" s="206"/>
      <c r="TQJ870" s="206"/>
      <c r="TQK870" s="206"/>
      <c r="TQL870" s="206"/>
      <c r="TQM870" s="206"/>
      <c r="TQN870" s="206"/>
      <c r="TQO870" s="206"/>
      <c r="TQP870" s="206"/>
      <c r="TQQ870" s="206"/>
      <c r="TQR870" s="206"/>
      <c r="TQS870" s="206"/>
      <c r="TQT870" s="206"/>
      <c r="TQU870" s="206"/>
      <c r="TQV870" s="206"/>
      <c r="TQW870" s="206"/>
      <c r="TQX870" s="206"/>
      <c r="TQY870" s="206"/>
      <c r="TQZ870" s="206"/>
      <c r="TRA870" s="206"/>
      <c r="TRB870" s="206"/>
      <c r="TRC870" s="206"/>
      <c r="TRD870" s="206"/>
      <c r="TRE870" s="206"/>
      <c r="TRF870" s="206"/>
      <c r="TRG870" s="206"/>
      <c r="TRH870" s="206"/>
      <c r="TRI870" s="206"/>
      <c r="TRJ870" s="206"/>
      <c r="TRK870" s="206"/>
      <c r="TRL870" s="206"/>
      <c r="TRM870" s="206"/>
      <c r="TRN870" s="206"/>
      <c r="TRO870" s="206"/>
      <c r="TRP870" s="206"/>
      <c r="TRQ870" s="206"/>
      <c r="TRR870" s="206"/>
      <c r="TRS870" s="206"/>
      <c r="TRT870" s="206"/>
      <c r="TRU870" s="206"/>
      <c r="TRV870" s="206"/>
      <c r="TRW870" s="206"/>
      <c r="TRX870" s="206"/>
      <c r="TRY870" s="206"/>
      <c r="TRZ870" s="206"/>
      <c r="TSA870" s="206"/>
      <c r="TSB870" s="206"/>
      <c r="TSC870" s="206"/>
      <c r="TSD870" s="206"/>
      <c r="TSE870" s="206"/>
      <c r="TSF870" s="206"/>
      <c r="TSG870" s="206"/>
      <c r="TSH870" s="206"/>
      <c r="TSI870" s="206"/>
      <c r="TSJ870" s="206"/>
      <c r="TSK870" s="206"/>
      <c r="TSL870" s="206"/>
      <c r="TSM870" s="206"/>
      <c r="TSN870" s="206"/>
      <c r="TSO870" s="206"/>
      <c r="TSP870" s="206"/>
      <c r="TSQ870" s="206"/>
      <c r="TSR870" s="206"/>
      <c r="TSS870" s="206"/>
      <c r="TST870" s="206"/>
      <c r="TSU870" s="206"/>
      <c r="TSV870" s="206"/>
      <c r="TSW870" s="206"/>
      <c r="TSX870" s="206"/>
      <c r="TSY870" s="206"/>
      <c r="TSZ870" s="206"/>
      <c r="TTA870" s="206"/>
      <c r="TTB870" s="206"/>
      <c r="TTC870" s="206"/>
      <c r="TTD870" s="206"/>
      <c r="TTE870" s="206"/>
      <c r="TTF870" s="206"/>
      <c r="TTG870" s="206"/>
      <c r="TTH870" s="206"/>
      <c r="TTI870" s="206"/>
      <c r="TTJ870" s="206"/>
      <c r="TTK870" s="206"/>
      <c r="TTL870" s="206"/>
      <c r="TTM870" s="206"/>
      <c r="TTN870" s="206"/>
      <c r="TTO870" s="206"/>
      <c r="TTP870" s="206"/>
      <c r="TTQ870" s="206"/>
      <c r="TTR870" s="206"/>
      <c r="TTS870" s="206"/>
      <c r="TTT870" s="206"/>
      <c r="TTU870" s="206"/>
      <c r="TTV870" s="206"/>
      <c r="TTW870" s="206"/>
      <c r="TTX870" s="206"/>
      <c r="TTY870" s="206"/>
      <c r="TTZ870" s="206"/>
      <c r="TUA870" s="206"/>
      <c r="TUB870" s="206"/>
      <c r="TUC870" s="206"/>
      <c r="TUD870" s="206"/>
      <c r="TUE870" s="206"/>
      <c r="TUF870" s="206"/>
      <c r="TUG870" s="206"/>
      <c r="TUH870" s="206"/>
      <c r="TUI870" s="206"/>
      <c r="TUJ870" s="206"/>
      <c r="TUK870" s="206"/>
      <c r="TUL870" s="206"/>
      <c r="TUM870" s="206"/>
      <c r="TUN870" s="206"/>
      <c r="TUO870" s="206"/>
      <c r="TUP870" s="206"/>
      <c r="TUQ870" s="206"/>
      <c r="TUR870" s="206"/>
      <c r="TUS870" s="206"/>
      <c r="TUT870" s="206"/>
      <c r="TUU870" s="206"/>
      <c r="TUV870" s="206"/>
      <c r="TUW870" s="206"/>
      <c r="TUX870" s="206"/>
      <c r="TUY870" s="206"/>
      <c r="TUZ870" s="206"/>
      <c r="TVA870" s="206"/>
      <c r="TVB870" s="206"/>
      <c r="TVC870" s="206"/>
      <c r="TVD870" s="206"/>
      <c r="TVE870" s="206"/>
      <c r="TVF870" s="206"/>
      <c r="TVG870" s="206"/>
      <c r="TVH870" s="206"/>
      <c r="TVI870" s="206"/>
      <c r="TVJ870" s="206"/>
      <c r="TVK870" s="206"/>
      <c r="TVL870" s="206"/>
      <c r="TVM870" s="206"/>
      <c r="TVN870" s="206"/>
      <c r="TVO870" s="206"/>
      <c r="TVP870" s="206"/>
      <c r="TVQ870" s="206"/>
      <c r="TVR870" s="206"/>
      <c r="TVS870" s="206"/>
      <c r="TVT870" s="206"/>
      <c r="TVU870" s="206"/>
      <c r="TVV870" s="206"/>
      <c r="TVW870" s="206"/>
      <c r="TVX870" s="206"/>
      <c r="TVY870" s="206"/>
      <c r="TVZ870" s="206"/>
      <c r="TWA870" s="206"/>
      <c r="TWB870" s="206"/>
      <c r="TWC870" s="206"/>
      <c r="TWD870" s="206"/>
      <c r="TWE870" s="206"/>
      <c r="TWF870" s="206"/>
      <c r="TWG870" s="206"/>
      <c r="TWH870" s="206"/>
      <c r="TWI870" s="206"/>
      <c r="TWJ870" s="206"/>
      <c r="TWK870" s="206"/>
      <c r="TWL870" s="206"/>
      <c r="TWM870" s="206"/>
      <c r="TWN870" s="206"/>
      <c r="TWO870" s="206"/>
      <c r="TWP870" s="206"/>
      <c r="TWQ870" s="206"/>
      <c r="TWR870" s="206"/>
      <c r="TWS870" s="206"/>
      <c r="TWT870" s="206"/>
      <c r="TWU870" s="206"/>
      <c r="TWV870" s="206"/>
      <c r="TWW870" s="206"/>
      <c r="TWX870" s="206"/>
      <c r="TWY870" s="206"/>
      <c r="TWZ870" s="206"/>
      <c r="TXA870" s="206"/>
      <c r="TXB870" s="206"/>
      <c r="TXC870" s="206"/>
      <c r="TXD870" s="206"/>
      <c r="TXE870" s="206"/>
      <c r="TXF870" s="206"/>
      <c r="TXG870" s="206"/>
      <c r="TXH870" s="206"/>
      <c r="TXI870" s="206"/>
      <c r="TXJ870" s="206"/>
      <c r="TXK870" s="206"/>
      <c r="TXL870" s="206"/>
      <c r="TXM870" s="206"/>
      <c r="TXN870" s="206"/>
      <c r="TXO870" s="206"/>
      <c r="TXP870" s="206"/>
      <c r="TXQ870" s="206"/>
      <c r="TXR870" s="206"/>
      <c r="TXS870" s="206"/>
      <c r="TXT870" s="206"/>
      <c r="TXU870" s="206"/>
      <c r="TXV870" s="206"/>
      <c r="TXW870" s="206"/>
      <c r="TXX870" s="206"/>
      <c r="TXY870" s="206"/>
      <c r="TXZ870" s="206"/>
      <c r="TYA870" s="206"/>
      <c r="TYB870" s="206"/>
      <c r="TYC870" s="206"/>
      <c r="TYD870" s="206"/>
      <c r="TYE870" s="206"/>
      <c r="TYF870" s="206"/>
      <c r="TYG870" s="206"/>
      <c r="TYH870" s="206"/>
      <c r="TYI870" s="206"/>
      <c r="TYJ870" s="206"/>
      <c r="TYK870" s="206"/>
      <c r="TYL870" s="206"/>
      <c r="TYM870" s="206"/>
      <c r="TYN870" s="206"/>
      <c r="TYO870" s="206"/>
      <c r="TYP870" s="206"/>
      <c r="TYQ870" s="206"/>
      <c r="TYR870" s="206"/>
      <c r="TYS870" s="206"/>
      <c r="TYT870" s="206"/>
      <c r="TYU870" s="206"/>
      <c r="TYV870" s="206"/>
      <c r="TYW870" s="206"/>
      <c r="TYX870" s="206"/>
      <c r="TYY870" s="206"/>
      <c r="TYZ870" s="206"/>
      <c r="TZA870" s="206"/>
      <c r="TZB870" s="206"/>
      <c r="TZC870" s="206"/>
      <c r="TZD870" s="206"/>
      <c r="TZE870" s="206"/>
      <c r="TZF870" s="206"/>
      <c r="TZG870" s="206"/>
      <c r="TZH870" s="206"/>
      <c r="TZI870" s="206"/>
      <c r="TZJ870" s="206"/>
      <c r="TZK870" s="206"/>
      <c r="TZL870" s="206"/>
      <c r="TZM870" s="206"/>
      <c r="TZN870" s="206"/>
      <c r="TZO870" s="206"/>
      <c r="TZP870" s="206"/>
      <c r="TZQ870" s="206"/>
      <c r="TZR870" s="206"/>
      <c r="TZS870" s="206"/>
      <c r="TZT870" s="206"/>
      <c r="TZU870" s="206"/>
      <c r="TZV870" s="206"/>
      <c r="TZW870" s="206"/>
      <c r="TZX870" s="206"/>
      <c r="TZY870" s="206"/>
      <c r="TZZ870" s="206"/>
      <c r="UAA870" s="206"/>
      <c r="UAB870" s="206"/>
      <c r="UAC870" s="206"/>
      <c r="UAD870" s="206"/>
      <c r="UAE870" s="206"/>
      <c r="UAF870" s="206"/>
      <c r="UAG870" s="206"/>
      <c r="UAH870" s="206"/>
      <c r="UAI870" s="206"/>
      <c r="UAJ870" s="206"/>
      <c r="UAK870" s="206"/>
      <c r="UAL870" s="206"/>
      <c r="UAM870" s="206"/>
      <c r="UAN870" s="206"/>
      <c r="UAO870" s="206"/>
      <c r="UAP870" s="206"/>
      <c r="UAQ870" s="206"/>
      <c r="UAR870" s="206"/>
      <c r="UAS870" s="206"/>
      <c r="UAT870" s="206"/>
      <c r="UAU870" s="206"/>
      <c r="UAV870" s="206"/>
      <c r="UAW870" s="206"/>
      <c r="UAX870" s="206"/>
      <c r="UAY870" s="206"/>
      <c r="UAZ870" s="206"/>
      <c r="UBA870" s="206"/>
      <c r="UBB870" s="206"/>
      <c r="UBC870" s="206"/>
      <c r="UBD870" s="206"/>
      <c r="UBE870" s="206"/>
      <c r="UBF870" s="206"/>
      <c r="UBG870" s="206"/>
      <c r="UBH870" s="206"/>
      <c r="UBI870" s="206"/>
      <c r="UBJ870" s="206"/>
      <c r="UBK870" s="206"/>
      <c r="UBL870" s="206"/>
      <c r="UBM870" s="206"/>
      <c r="UBN870" s="206"/>
      <c r="UBO870" s="206"/>
      <c r="UBP870" s="206"/>
      <c r="UBQ870" s="206"/>
      <c r="UBR870" s="206"/>
      <c r="UBS870" s="206"/>
      <c r="UBT870" s="206"/>
      <c r="UBU870" s="206"/>
      <c r="UBV870" s="206"/>
      <c r="UBW870" s="206"/>
      <c r="UBX870" s="206"/>
      <c r="UBY870" s="206"/>
      <c r="UBZ870" s="206"/>
      <c r="UCA870" s="206"/>
      <c r="UCB870" s="206"/>
      <c r="UCC870" s="206"/>
      <c r="UCD870" s="206"/>
      <c r="UCE870" s="206"/>
      <c r="UCF870" s="206"/>
      <c r="UCG870" s="206"/>
      <c r="UCH870" s="206"/>
      <c r="UCI870" s="206"/>
      <c r="UCJ870" s="206"/>
      <c r="UCK870" s="206"/>
      <c r="UCL870" s="206"/>
      <c r="UCM870" s="206"/>
      <c r="UCN870" s="206"/>
      <c r="UCO870" s="206"/>
      <c r="UCP870" s="206"/>
      <c r="UCQ870" s="206"/>
      <c r="UCR870" s="206"/>
      <c r="UCS870" s="206"/>
      <c r="UCT870" s="206"/>
      <c r="UCU870" s="206"/>
      <c r="UCV870" s="206"/>
      <c r="UCW870" s="206"/>
      <c r="UCX870" s="206"/>
      <c r="UCY870" s="206"/>
      <c r="UCZ870" s="206"/>
      <c r="UDA870" s="206"/>
      <c r="UDB870" s="206"/>
      <c r="UDC870" s="206"/>
      <c r="UDD870" s="206"/>
      <c r="UDE870" s="206"/>
      <c r="UDF870" s="206"/>
      <c r="UDG870" s="206"/>
      <c r="UDH870" s="206"/>
      <c r="UDI870" s="206"/>
      <c r="UDJ870" s="206"/>
      <c r="UDK870" s="206"/>
      <c r="UDL870" s="206"/>
      <c r="UDM870" s="206"/>
      <c r="UDN870" s="206"/>
      <c r="UDO870" s="206"/>
      <c r="UDP870" s="206"/>
      <c r="UDQ870" s="206"/>
      <c r="UDR870" s="206"/>
      <c r="UDS870" s="206"/>
      <c r="UDT870" s="206"/>
      <c r="UDU870" s="206"/>
      <c r="UDV870" s="206"/>
      <c r="UDW870" s="206"/>
      <c r="UDX870" s="206"/>
      <c r="UDY870" s="206"/>
      <c r="UDZ870" s="206"/>
      <c r="UEA870" s="206"/>
      <c r="UEB870" s="206"/>
      <c r="UEC870" s="206"/>
      <c r="UED870" s="206"/>
      <c r="UEE870" s="206"/>
      <c r="UEF870" s="206"/>
      <c r="UEG870" s="206"/>
      <c r="UEH870" s="206"/>
      <c r="UEI870" s="206"/>
      <c r="UEJ870" s="206"/>
      <c r="UEK870" s="206"/>
      <c r="UEL870" s="206"/>
      <c r="UEM870" s="206"/>
      <c r="UEN870" s="206"/>
      <c r="UEO870" s="206"/>
      <c r="UEP870" s="206"/>
      <c r="UEQ870" s="206"/>
      <c r="UER870" s="206"/>
      <c r="UES870" s="206"/>
      <c r="UET870" s="206"/>
      <c r="UEU870" s="206"/>
      <c r="UEV870" s="206"/>
      <c r="UEW870" s="206"/>
      <c r="UEX870" s="206"/>
      <c r="UEY870" s="206"/>
      <c r="UEZ870" s="206"/>
      <c r="UFA870" s="206"/>
      <c r="UFB870" s="206"/>
      <c r="UFC870" s="206"/>
      <c r="UFD870" s="206"/>
      <c r="UFE870" s="206"/>
      <c r="UFF870" s="206"/>
      <c r="UFG870" s="206"/>
      <c r="UFH870" s="206"/>
      <c r="UFI870" s="206"/>
      <c r="UFJ870" s="206"/>
      <c r="UFK870" s="206"/>
      <c r="UFL870" s="206"/>
      <c r="UFM870" s="206"/>
      <c r="UFN870" s="206"/>
      <c r="UFO870" s="206"/>
      <c r="UFP870" s="206"/>
      <c r="UFQ870" s="206"/>
      <c r="UFR870" s="206"/>
      <c r="UFS870" s="206"/>
      <c r="UFT870" s="206"/>
      <c r="UFU870" s="206"/>
      <c r="UFV870" s="206"/>
      <c r="UFW870" s="206"/>
      <c r="UFX870" s="206"/>
      <c r="UFY870" s="206"/>
      <c r="UFZ870" s="206"/>
      <c r="UGA870" s="206"/>
      <c r="UGB870" s="206"/>
      <c r="UGC870" s="206"/>
      <c r="UGD870" s="206"/>
      <c r="UGE870" s="206"/>
      <c r="UGF870" s="206"/>
      <c r="UGG870" s="206"/>
      <c r="UGH870" s="206"/>
      <c r="UGI870" s="206"/>
      <c r="UGJ870" s="206"/>
      <c r="UGK870" s="206"/>
      <c r="UGL870" s="206"/>
      <c r="UGM870" s="206"/>
      <c r="UGN870" s="206"/>
      <c r="UGO870" s="206"/>
      <c r="UGP870" s="206"/>
      <c r="UGQ870" s="206"/>
      <c r="UGR870" s="206"/>
      <c r="UGS870" s="206"/>
      <c r="UGT870" s="206"/>
      <c r="UGU870" s="206"/>
      <c r="UGV870" s="206"/>
      <c r="UGW870" s="206"/>
      <c r="UGX870" s="206"/>
      <c r="UGY870" s="206"/>
      <c r="UGZ870" s="206"/>
      <c r="UHA870" s="206"/>
      <c r="UHB870" s="206"/>
      <c r="UHC870" s="206"/>
      <c r="UHD870" s="206"/>
      <c r="UHE870" s="206"/>
      <c r="UHF870" s="206"/>
      <c r="UHG870" s="206"/>
      <c r="UHH870" s="206"/>
      <c r="UHI870" s="206"/>
      <c r="UHJ870" s="206"/>
      <c r="UHK870" s="206"/>
      <c r="UHL870" s="206"/>
      <c r="UHM870" s="206"/>
      <c r="UHN870" s="206"/>
      <c r="UHO870" s="206"/>
      <c r="UHP870" s="206"/>
      <c r="UHQ870" s="206"/>
      <c r="UHR870" s="206"/>
      <c r="UHS870" s="206"/>
      <c r="UHT870" s="206"/>
      <c r="UHU870" s="206"/>
      <c r="UHV870" s="206"/>
      <c r="UHW870" s="206"/>
      <c r="UHX870" s="206"/>
      <c r="UHY870" s="206"/>
      <c r="UHZ870" s="206"/>
      <c r="UIA870" s="206"/>
      <c r="UIB870" s="206"/>
      <c r="UIC870" s="206"/>
      <c r="UID870" s="206"/>
      <c r="UIE870" s="206"/>
      <c r="UIF870" s="206"/>
      <c r="UIG870" s="206"/>
      <c r="UIH870" s="206"/>
      <c r="UII870" s="206"/>
      <c r="UIJ870" s="206"/>
      <c r="UIK870" s="206"/>
      <c r="UIL870" s="206"/>
      <c r="UIM870" s="206"/>
      <c r="UIN870" s="206"/>
      <c r="UIO870" s="206"/>
      <c r="UIP870" s="206"/>
      <c r="UIQ870" s="206"/>
      <c r="UIR870" s="206"/>
      <c r="UIS870" s="206"/>
      <c r="UIT870" s="206"/>
      <c r="UIU870" s="206"/>
      <c r="UIV870" s="206"/>
      <c r="UIW870" s="206"/>
      <c r="UIX870" s="206"/>
      <c r="UIY870" s="206"/>
      <c r="UIZ870" s="206"/>
      <c r="UJA870" s="206"/>
      <c r="UJB870" s="206"/>
      <c r="UJC870" s="206"/>
      <c r="UJD870" s="206"/>
      <c r="UJE870" s="206"/>
      <c r="UJF870" s="206"/>
      <c r="UJG870" s="206"/>
      <c r="UJH870" s="206"/>
      <c r="UJI870" s="206"/>
      <c r="UJJ870" s="206"/>
      <c r="UJK870" s="206"/>
      <c r="UJL870" s="206"/>
      <c r="UJM870" s="206"/>
      <c r="UJN870" s="206"/>
      <c r="UJO870" s="206"/>
      <c r="UJP870" s="206"/>
      <c r="UJQ870" s="206"/>
      <c r="UJR870" s="206"/>
      <c r="UJS870" s="206"/>
      <c r="UJT870" s="206"/>
      <c r="UJU870" s="206"/>
      <c r="UJV870" s="206"/>
      <c r="UJW870" s="206"/>
      <c r="UJX870" s="206"/>
      <c r="UJY870" s="206"/>
      <c r="UJZ870" s="206"/>
      <c r="UKA870" s="206"/>
      <c r="UKB870" s="206"/>
      <c r="UKC870" s="206"/>
      <c r="UKD870" s="206"/>
      <c r="UKE870" s="206"/>
      <c r="UKF870" s="206"/>
      <c r="UKG870" s="206"/>
      <c r="UKH870" s="206"/>
      <c r="UKI870" s="206"/>
      <c r="UKJ870" s="206"/>
      <c r="UKK870" s="206"/>
      <c r="UKL870" s="206"/>
      <c r="UKM870" s="206"/>
      <c r="UKN870" s="206"/>
      <c r="UKO870" s="206"/>
      <c r="UKP870" s="206"/>
      <c r="UKQ870" s="206"/>
      <c r="UKR870" s="206"/>
      <c r="UKS870" s="206"/>
      <c r="UKT870" s="206"/>
      <c r="UKU870" s="206"/>
      <c r="UKV870" s="206"/>
      <c r="UKW870" s="206"/>
      <c r="UKX870" s="206"/>
      <c r="UKY870" s="206"/>
      <c r="UKZ870" s="206"/>
      <c r="ULA870" s="206"/>
      <c r="ULB870" s="206"/>
      <c r="ULC870" s="206"/>
      <c r="ULD870" s="206"/>
      <c r="ULE870" s="206"/>
      <c r="ULF870" s="206"/>
      <c r="ULG870" s="206"/>
      <c r="ULH870" s="206"/>
      <c r="ULI870" s="206"/>
      <c r="ULJ870" s="206"/>
      <c r="ULK870" s="206"/>
      <c r="ULL870" s="206"/>
      <c r="ULM870" s="206"/>
      <c r="ULN870" s="206"/>
      <c r="ULO870" s="206"/>
      <c r="ULP870" s="206"/>
      <c r="ULQ870" s="206"/>
      <c r="ULR870" s="206"/>
      <c r="ULS870" s="206"/>
      <c r="ULT870" s="206"/>
      <c r="ULU870" s="206"/>
      <c r="ULV870" s="206"/>
      <c r="ULW870" s="206"/>
      <c r="ULX870" s="206"/>
      <c r="ULY870" s="206"/>
      <c r="ULZ870" s="206"/>
      <c r="UMA870" s="206"/>
      <c r="UMB870" s="206"/>
      <c r="UMC870" s="206"/>
      <c r="UMD870" s="206"/>
      <c r="UME870" s="206"/>
      <c r="UMF870" s="206"/>
      <c r="UMG870" s="206"/>
      <c r="UMH870" s="206"/>
      <c r="UMI870" s="206"/>
      <c r="UMJ870" s="206"/>
      <c r="UMK870" s="206"/>
      <c r="UML870" s="206"/>
      <c r="UMM870" s="206"/>
      <c r="UMN870" s="206"/>
      <c r="UMO870" s="206"/>
      <c r="UMP870" s="206"/>
      <c r="UMQ870" s="206"/>
      <c r="UMR870" s="206"/>
      <c r="UMS870" s="206"/>
      <c r="UMT870" s="206"/>
      <c r="UMU870" s="206"/>
      <c r="UMV870" s="206"/>
      <c r="UMW870" s="206"/>
      <c r="UMX870" s="206"/>
      <c r="UMY870" s="206"/>
      <c r="UMZ870" s="206"/>
      <c r="UNA870" s="206"/>
      <c r="UNB870" s="206"/>
      <c r="UNC870" s="206"/>
      <c r="UND870" s="206"/>
      <c r="UNE870" s="206"/>
      <c r="UNF870" s="206"/>
      <c r="UNG870" s="206"/>
      <c r="UNH870" s="206"/>
      <c r="UNI870" s="206"/>
      <c r="UNJ870" s="206"/>
      <c r="UNK870" s="206"/>
      <c r="UNL870" s="206"/>
      <c r="UNM870" s="206"/>
      <c r="UNN870" s="206"/>
      <c r="UNO870" s="206"/>
      <c r="UNP870" s="206"/>
      <c r="UNQ870" s="206"/>
      <c r="UNR870" s="206"/>
      <c r="UNS870" s="206"/>
      <c r="UNT870" s="206"/>
      <c r="UNU870" s="206"/>
      <c r="UNV870" s="206"/>
      <c r="UNW870" s="206"/>
      <c r="UNX870" s="206"/>
      <c r="UNY870" s="206"/>
      <c r="UNZ870" s="206"/>
      <c r="UOA870" s="206"/>
      <c r="UOB870" s="206"/>
      <c r="UOC870" s="206"/>
      <c r="UOD870" s="206"/>
      <c r="UOE870" s="206"/>
      <c r="UOF870" s="206"/>
      <c r="UOG870" s="206"/>
      <c r="UOH870" s="206"/>
      <c r="UOI870" s="206"/>
      <c r="UOJ870" s="206"/>
      <c r="UOK870" s="206"/>
      <c r="UOL870" s="206"/>
      <c r="UOM870" s="206"/>
      <c r="UON870" s="206"/>
      <c r="UOO870" s="206"/>
      <c r="UOP870" s="206"/>
      <c r="UOQ870" s="206"/>
      <c r="UOR870" s="206"/>
      <c r="UOS870" s="206"/>
      <c r="UOT870" s="206"/>
      <c r="UOU870" s="206"/>
      <c r="UOV870" s="206"/>
      <c r="UOW870" s="206"/>
      <c r="UOX870" s="206"/>
      <c r="UOY870" s="206"/>
      <c r="UOZ870" s="206"/>
      <c r="UPA870" s="206"/>
      <c r="UPB870" s="206"/>
      <c r="UPC870" s="206"/>
      <c r="UPD870" s="206"/>
      <c r="UPE870" s="206"/>
      <c r="UPF870" s="206"/>
      <c r="UPG870" s="206"/>
      <c r="UPH870" s="206"/>
      <c r="UPI870" s="206"/>
      <c r="UPJ870" s="206"/>
      <c r="UPK870" s="206"/>
      <c r="UPL870" s="206"/>
      <c r="UPM870" s="206"/>
      <c r="UPN870" s="206"/>
      <c r="UPO870" s="206"/>
      <c r="UPP870" s="206"/>
      <c r="UPQ870" s="206"/>
      <c r="UPR870" s="206"/>
      <c r="UPS870" s="206"/>
      <c r="UPT870" s="206"/>
      <c r="UPU870" s="206"/>
      <c r="UPV870" s="206"/>
      <c r="UPW870" s="206"/>
      <c r="UPX870" s="206"/>
      <c r="UPY870" s="206"/>
      <c r="UPZ870" s="206"/>
      <c r="UQA870" s="206"/>
      <c r="UQB870" s="206"/>
      <c r="UQC870" s="206"/>
      <c r="UQD870" s="206"/>
      <c r="UQE870" s="206"/>
      <c r="UQF870" s="206"/>
      <c r="UQG870" s="206"/>
      <c r="UQH870" s="206"/>
      <c r="UQI870" s="206"/>
      <c r="UQJ870" s="206"/>
      <c r="UQK870" s="206"/>
      <c r="UQL870" s="206"/>
      <c r="UQM870" s="206"/>
      <c r="UQN870" s="206"/>
      <c r="UQO870" s="206"/>
      <c r="UQP870" s="206"/>
      <c r="UQQ870" s="206"/>
      <c r="UQR870" s="206"/>
      <c r="UQS870" s="206"/>
      <c r="UQT870" s="206"/>
      <c r="UQU870" s="206"/>
      <c r="UQV870" s="206"/>
      <c r="UQW870" s="206"/>
      <c r="UQX870" s="206"/>
      <c r="UQY870" s="206"/>
      <c r="UQZ870" s="206"/>
      <c r="URA870" s="206"/>
      <c r="URB870" s="206"/>
      <c r="URC870" s="206"/>
      <c r="URD870" s="206"/>
      <c r="URE870" s="206"/>
      <c r="URF870" s="206"/>
      <c r="URG870" s="206"/>
      <c r="URH870" s="206"/>
      <c r="URI870" s="206"/>
      <c r="URJ870" s="206"/>
      <c r="URK870" s="206"/>
      <c r="URL870" s="206"/>
      <c r="URM870" s="206"/>
      <c r="URN870" s="206"/>
      <c r="URO870" s="206"/>
      <c r="URP870" s="206"/>
      <c r="URQ870" s="206"/>
      <c r="URR870" s="206"/>
      <c r="URS870" s="206"/>
      <c r="URT870" s="206"/>
      <c r="URU870" s="206"/>
      <c r="URV870" s="206"/>
      <c r="URW870" s="206"/>
      <c r="URX870" s="206"/>
      <c r="URY870" s="206"/>
      <c r="URZ870" s="206"/>
      <c r="USA870" s="206"/>
      <c r="USB870" s="206"/>
      <c r="USC870" s="206"/>
      <c r="USD870" s="206"/>
      <c r="USE870" s="206"/>
      <c r="USF870" s="206"/>
      <c r="USG870" s="206"/>
      <c r="USH870" s="206"/>
      <c r="USI870" s="206"/>
      <c r="USJ870" s="206"/>
      <c r="USK870" s="206"/>
      <c r="USL870" s="206"/>
      <c r="USM870" s="206"/>
      <c r="USN870" s="206"/>
      <c r="USO870" s="206"/>
      <c r="USP870" s="206"/>
      <c r="USQ870" s="206"/>
      <c r="USR870" s="206"/>
      <c r="USS870" s="206"/>
      <c r="UST870" s="206"/>
      <c r="USU870" s="206"/>
      <c r="USV870" s="206"/>
      <c r="USW870" s="206"/>
      <c r="USX870" s="206"/>
      <c r="USY870" s="206"/>
      <c r="USZ870" s="206"/>
      <c r="UTA870" s="206"/>
      <c r="UTB870" s="206"/>
      <c r="UTC870" s="206"/>
      <c r="UTD870" s="206"/>
      <c r="UTE870" s="206"/>
      <c r="UTF870" s="206"/>
      <c r="UTG870" s="206"/>
      <c r="UTH870" s="206"/>
      <c r="UTI870" s="206"/>
      <c r="UTJ870" s="206"/>
      <c r="UTK870" s="206"/>
      <c r="UTL870" s="206"/>
      <c r="UTM870" s="206"/>
      <c r="UTN870" s="206"/>
      <c r="UTO870" s="206"/>
      <c r="UTP870" s="206"/>
      <c r="UTQ870" s="206"/>
      <c r="UTR870" s="206"/>
      <c r="UTS870" s="206"/>
      <c r="UTT870" s="206"/>
      <c r="UTU870" s="206"/>
      <c r="UTV870" s="206"/>
      <c r="UTW870" s="206"/>
      <c r="UTX870" s="206"/>
      <c r="UTY870" s="206"/>
      <c r="UTZ870" s="206"/>
      <c r="UUA870" s="206"/>
      <c r="UUB870" s="206"/>
      <c r="UUC870" s="206"/>
      <c r="UUD870" s="206"/>
      <c r="UUE870" s="206"/>
      <c r="UUF870" s="206"/>
      <c r="UUG870" s="206"/>
      <c r="UUH870" s="206"/>
      <c r="UUI870" s="206"/>
      <c r="UUJ870" s="206"/>
      <c r="UUK870" s="206"/>
      <c r="UUL870" s="206"/>
      <c r="UUM870" s="206"/>
      <c r="UUN870" s="206"/>
      <c r="UUO870" s="206"/>
      <c r="UUP870" s="206"/>
      <c r="UUQ870" s="206"/>
      <c r="UUR870" s="206"/>
      <c r="UUS870" s="206"/>
      <c r="UUT870" s="206"/>
      <c r="UUU870" s="206"/>
      <c r="UUV870" s="206"/>
      <c r="UUW870" s="206"/>
      <c r="UUX870" s="206"/>
      <c r="UUY870" s="206"/>
      <c r="UUZ870" s="206"/>
      <c r="UVA870" s="206"/>
      <c r="UVB870" s="206"/>
      <c r="UVC870" s="206"/>
      <c r="UVD870" s="206"/>
      <c r="UVE870" s="206"/>
      <c r="UVF870" s="206"/>
      <c r="UVG870" s="206"/>
      <c r="UVH870" s="206"/>
      <c r="UVI870" s="206"/>
      <c r="UVJ870" s="206"/>
      <c r="UVK870" s="206"/>
      <c r="UVL870" s="206"/>
      <c r="UVM870" s="206"/>
      <c r="UVN870" s="206"/>
      <c r="UVO870" s="206"/>
      <c r="UVP870" s="206"/>
      <c r="UVQ870" s="206"/>
      <c r="UVR870" s="206"/>
      <c r="UVS870" s="206"/>
      <c r="UVT870" s="206"/>
      <c r="UVU870" s="206"/>
      <c r="UVV870" s="206"/>
      <c r="UVW870" s="206"/>
      <c r="UVX870" s="206"/>
      <c r="UVY870" s="206"/>
      <c r="UVZ870" s="206"/>
      <c r="UWA870" s="206"/>
      <c r="UWB870" s="206"/>
      <c r="UWC870" s="206"/>
      <c r="UWD870" s="206"/>
      <c r="UWE870" s="206"/>
      <c r="UWF870" s="206"/>
      <c r="UWG870" s="206"/>
      <c r="UWH870" s="206"/>
      <c r="UWI870" s="206"/>
      <c r="UWJ870" s="206"/>
      <c r="UWK870" s="206"/>
      <c r="UWL870" s="206"/>
      <c r="UWM870" s="206"/>
      <c r="UWN870" s="206"/>
      <c r="UWO870" s="206"/>
      <c r="UWP870" s="206"/>
      <c r="UWQ870" s="206"/>
      <c r="UWR870" s="206"/>
      <c r="UWS870" s="206"/>
      <c r="UWT870" s="206"/>
      <c r="UWU870" s="206"/>
      <c r="UWV870" s="206"/>
      <c r="UWW870" s="206"/>
      <c r="UWX870" s="206"/>
      <c r="UWY870" s="206"/>
      <c r="UWZ870" s="206"/>
      <c r="UXA870" s="206"/>
      <c r="UXB870" s="206"/>
      <c r="UXC870" s="206"/>
      <c r="UXD870" s="206"/>
      <c r="UXE870" s="206"/>
      <c r="UXF870" s="206"/>
      <c r="UXG870" s="206"/>
      <c r="UXH870" s="206"/>
      <c r="UXI870" s="206"/>
      <c r="UXJ870" s="206"/>
      <c r="UXK870" s="206"/>
      <c r="UXL870" s="206"/>
      <c r="UXM870" s="206"/>
      <c r="UXN870" s="206"/>
      <c r="UXO870" s="206"/>
      <c r="UXP870" s="206"/>
      <c r="UXQ870" s="206"/>
      <c r="UXR870" s="206"/>
      <c r="UXS870" s="206"/>
      <c r="UXT870" s="206"/>
      <c r="UXU870" s="206"/>
      <c r="UXV870" s="206"/>
      <c r="UXW870" s="206"/>
      <c r="UXX870" s="206"/>
      <c r="UXY870" s="206"/>
      <c r="UXZ870" s="206"/>
      <c r="UYA870" s="206"/>
      <c r="UYB870" s="206"/>
      <c r="UYC870" s="206"/>
      <c r="UYD870" s="206"/>
      <c r="UYE870" s="206"/>
      <c r="UYF870" s="206"/>
      <c r="UYG870" s="206"/>
      <c r="UYH870" s="206"/>
      <c r="UYI870" s="206"/>
      <c r="UYJ870" s="206"/>
      <c r="UYK870" s="206"/>
      <c r="UYL870" s="206"/>
      <c r="UYM870" s="206"/>
      <c r="UYN870" s="206"/>
      <c r="UYO870" s="206"/>
      <c r="UYP870" s="206"/>
      <c r="UYQ870" s="206"/>
      <c r="UYR870" s="206"/>
      <c r="UYS870" s="206"/>
      <c r="UYT870" s="206"/>
      <c r="UYU870" s="206"/>
      <c r="UYV870" s="206"/>
      <c r="UYW870" s="206"/>
      <c r="UYX870" s="206"/>
      <c r="UYY870" s="206"/>
      <c r="UYZ870" s="206"/>
      <c r="UZA870" s="206"/>
      <c r="UZB870" s="206"/>
      <c r="UZC870" s="206"/>
      <c r="UZD870" s="206"/>
      <c r="UZE870" s="206"/>
      <c r="UZF870" s="206"/>
      <c r="UZG870" s="206"/>
      <c r="UZH870" s="206"/>
      <c r="UZI870" s="206"/>
      <c r="UZJ870" s="206"/>
      <c r="UZK870" s="206"/>
      <c r="UZL870" s="206"/>
      <c r="UZM870" s="206"/>
      <c r="UZN870" s="206"/>
      <c r="UZO870" s="206"/>
      <c r="UZP870" s="206"/>
      <c r="UZQ870" s="206"/>
      <c r="UZR870" s="206"/>
      <c r="UZS870" s="206"/>
      <c r="UZT870" s="206"/>
      <c r="UZU870" s="206"/>
      <c r="UZV870" s="206"/>
      <c r="UZW870" s="206"/>
      <c r="UZX870" s="206"/>
      <c r="UZY870" s="206"/>
      <c r="UZZ870" s="206"/>
      <c r="VAA870" s="206"/>
      <c r="VAB870" s="206"/>
      <c r="VAC870" s="206"/>
      <c r="VAD870" s="206"/>
      <c r="VAE870" s="206"/>
      <c r="VAF870" s="206"/>
      <c r="VAG870" s="206"/>
      <c r="VAH870" s="206"/>
      <c r="VAI870" s="206"/>
      <c r="VAJ870" s="206"/>
      <c r="VAK870" s="206"/>
      <c r="VAL870" s="206"/>
      <c r="VAM870" s="206"/>
      <c r="VAN870" s="206"/>
      <c r="VAO870" s="206"/>
      <c r="VAP870" s="206"/>
      <c r="VAQ870" s="206"/>
      <c r="VAR870" s="206"/>
      <c r="VAS870" s="206"/>
      <c r="VAT870" s="206"/>
      <c r="VAU870" s="206"/>
      <c r="VAV870" s="206"/>
      <c r="VAW870" s="206"/>
      <c r="VAX870" s="206"/>
      <c r="VAY870" s="206"/>
      <c r="VAZ870" s="206"/>
      <c r="VBA870" s="206"/>
      <c r="VBB870" s="206"/>
      <c r="VBC870" s="206"/>
      <c r="VBD870" s="206"/>
      <c r="VBE870" s="206"/>
      <c r="VBF870" s="206"/>
      <c r="VBG870" s="206"/>
      <c r="VBH870" s="206"/>
      <c r="VBI870" s="206"/>
      <c r="VBJ870" s="206"/>
      <c r="VBK870" s="206"/>
      <c r="VBL870" s="206"/>
      <c r="VBM870" s="206"/>
      <c r="VBN870" s="206"/>
      <c r="VBO870" s="206"/>
      <c r="VBP870" s="206"/>
      <c r="VBQ870" s="206"/>
      <c r="VBR870" s="206"/>
      <c r="VBS870" s="206"/>
      <c r="VBT870" s="206"/>
      <c r="VBU870" s="206"/>
      <c r="VBV870" s="206"/>
      <c r="VBW870" s="206"/>
      <c r="VBX870" s="206"/>
      <c r="VBY870" s="206"/>
      <c r="VBZ870" s="206"/>
      <c r="VCA870" s="206"/>
      <c r="VCB870" s="206"/>
      <c r="VCC870" s="206"/>
      <c r="VCD870" s="206"/>
      <c r="VCE870" s="206"/>
      <c r="VCF870" s="206"/>
      <c r="VCG870" s="206"/>
      <c r="VCH870" s="206"/>
      <c r="VCI870" s="206"/>
      <c r="VCJ870" s="206"/>
      <c r="VCK870" s="206"/>
      <c r="VCL870" s="206"/>
      <c r="VCM870" s="206"/>
      <c r="VCN870" s="206"/>
      <c r="VCO870" s="206"/>
      <c r="VCP870" s="206"/>
      <c r="VCQ870" s="206"/>
      <c r="VCR870" s="206"/>
      <c r="VCS870" s="206"/>
      <c r="VCT870" s="206"/>
      <c r="VCU870" s="206"/>
      <c r="VCV870" s="206"/>
      <c r="VCW870" s="206"/>
      <c r="VCX870" s="206"/>
      <c r="VCY870" s="206"/>
      <c r="VCZ870" s="206"/>
      <c r="VDA870" s="206"/>
      <c r="VDB870" s="206"/>
      <c r="VDC870" s="206"/>
      <c r="VDD870" s="206"/>
      <c r="VDE870" s="206"/>
      <c r="VDF870" s="206"/>
      <c r="VDG870" s="206"/>
      <c r="VDH870" s="206"/>
      <c r="VDI870" s="206"/>
      <c r="VDJ870" s="206"/>
      <c r="VDK870" s="206"/>
      <c r="VDL870" s="206"/>
      <c r="VDM870" s="206"/>
      <c r="VDN870" s="206"/>
      <c r="VDO870" s="206"/>
      <c r="VDP870" s="206"/>
      <c r="VDQ870" s="206"/>
      <c r="VDR870" s="206"/>
      <c r="VDS870" s="206"/>
      <c r="VDT870" s="206"/>
      <c r="VDU870" s="206"/>
      <c r="VDV870" s="206"/>
      <c r="VDW870" s="206"/>
      <c r="VDX870" s="206"/>
      <c r="VDY870" s="206"/>
      <c r="VDZ870" s="206"/>
      <c r="VEA870" s="206"/>
      <c r="VEB870" s="206"/>
      <c r="VEC870" s="206"/>
      <c r="VED870" s="206"/>
      <c r="VEE870" s="206"/>
      <c r="VEF870" s="206"/>
      <c r="VEG870" s="206"/>
      <c r="VEH870" s="206"/>
      <c r="VEI870" s="206"/>
      <c r="VEJ870" s="206"/>
      <c r="VEK870" s="206"/>
      <c r="VEL870" s="206"/>
      <c r="VEM870" s="206"/>
      <c r="VEN870" s="206"/>
      <c r="VEO870" s="206"/>
      <c r="VEP870" s="206"/>
      <c r="VEQ870" s="206"/>
      <c r="VER870" s="206"/>
      <c r="VES870" s="206"/>
      <c r="VET870" s="206"/>
      <c r="VEU870" s="206"/>
      <c r="VEV870" s="206"/>
      <c r="VEW870" s="206"/>
      <c r="VEX870" s="206"/>
      <c r="VEY870" s="206"/>
      <c r="VEZ870" s="206"/>
      <c r="VFA870" s="206"/>
      <c r="VFB870" s="206"/>
      <c r="VFC870" s="206"/>
      <c r="VFD870" s="206"/>
      <c r="VFE870" s="206"/>
      <c r="VFF870" s="206"/>
      <c r="VFG870" s="206"/>
      <c r="VFH870" s="206"/>
      <c r="VFI870" s="206"/>
      <c r="VFJ870" s="206"/>
      <c r="VFK870" s="206"/>
      <c r="VFL870" s="206"/>
      <c r="VFM870" s="206"/>
      <c r="VFN870" s="206"/>
      <c r="VFO870" s="206"/>
      <c r="VFP870" s="206"/>
      <c r="VFQ870" s="206"/>
      <c r="VFR870" s="206"/>
      <c r="VFS870" s="206"/>
      <c r="VFT870" s="206"/>
      <c r="VFU870" s="206"/>
      <c r="VFV870" s="206"/>
      <c r="VFW870" s="206"/>
      <c r="VFX870" s="206"/>
      <c r="VFY870" s="206"/>
      <c r="VFZ870" s="206"/>
      <c r="VGA870" s="206"/>
      <c r="VGB870" s="206"/>
      <c r="VGC870" s="206"/>
      <c r="VGD870" s="206"/>
      <c r="VGE870" s="206"/>
      <c r="VGF870" s="206"/>
      <c r="VGG870" s="206"/>
      <c r="VGH870" s="206"/>
      <c r="VGI870" s="206"/>
      <c r="VGJ870" s="206"/>
      <c r="VGK870" s="206"/>
      <c r="VGL870" s="206"/>
      <c r="VGM870" s="206"/>
      <c r="VGN870" s="206"/>
      <c r="VGO870" s="206"/>
      <c r="VGP870" s="206"/>
      <c r="VGQ870" s="206"/>
      <c r="VGR870" s="206"/>
      <c r="VGS870" s="206"/>
      <c r="VGT870" s="206"/>
      <c r="VGU870" s="206"/>
      <c r="VGV870" s="206"/>
      <c r="VGW870" s="206"/>
      <c r="VGX870" s="206"/>
      <c r="VGY870" s="206"/>
      <c r="VGZ870" s="206"/>
      <c r="VHA870" s="206"/>
      <c r="VHB870" s="206"/>
      <c r="VHC870" s="206"/>
      <c r="VHD870" s="206"/>
      <c r="VHE870" s="206"/>
      <c r="VHF870" s="206"/>
      <c r="VHG870" s="206"/>
      <c r="VHH870" s="206"/>
      <c r="VHI870" s="206"/>
      <c r="VHJ870" s="206"/>
      <c r="VHK870" s="206"/>
      <c r="VHL870" s="206"/>
      <c r="VHM870" s="206"/>
      <c r="VHN870" s="206"/>
      <c r="VHO870" s="206"/>
      <c r="VHP870" s="206"/>
      <c r="VHQ870" s="206"/>
      <c r="VHR870" s="206"/>
      <c r="VHS870" s="206"/>
      <c r="VHT870" s="206"/>
      <c r="VHU870" s="206"/>
      <c r="VHV870" s="206"/>
      <c r="VHW870" s="206"/>
      <c r="VHX870" s="206"/>
      <c r="VHY870" s="206"/>
      <c r="VHZ870" s="206"/>
      <c r="VIA870" s="206"/>
      <c r="VIB870" s="206"/>
      <c r="VIC870" s="206"/>
      <c r="VID870" s="206"/>
      <c r="VIE870" s="206"/>
      <c r="VIF870" s="206"/>
      <c r="VIG870" s="206"/>
      <c r="VIH870" s="206"/>
      <c r="VII870" s="206"/>
      <c r="VIJ870" s="206"/>
      <c r="VIK870" s="206"/>
      <c r="VIL870" s="206"/>
      <c r="VIM870" s="206"/>
      <c r="VIN870" s="206"/>
      <c r="VIO870" s="206"/>
      <c r="VIP870" s="206"/>
      <c r="VIQ870" s="206"/>
      <c r="VIR870" s="206"/>
      <c r="VIS870" s="206"/>
      <c r="VIT870" s="206"/>
      <c r="VIU870" s="206"/>
      <c r="VIV870" s="206"/>
      <c r="VIW870" s="206"/>
      <c r="VIX870" s="206"/>
      <c r="VIY870" s="206"/>
      <c r="VIZ870" s="206"/>
      <c r="VJA870" s="206"/>
      <c r="VJB870" s="206"/>
      <c r="VJC870" s="206"/>
      <c r="VJD870" s="206"/>
      <c r="VJE870" s="206"/>
      <c r="VJF870" s="206"/>
      <c r="VJG870" s="206"/>
      <c r="VJH870" s="206"/>
      <c r="VJI870" s="206"/>
      <c r="VJJ870" s="206"/>
      <c r="VJK870" s="206"/>
      <c r="VJL870" s="206"/>
      <c r="VJM870" s="206"/>
      <c r="VJN870" s="206"/>
      <c r="VJO870" s="206"/>
      <c r="VJP870" s="206"/>
      <c r="VJQ870" s="206"/>
      <c r="VJR870" s="206"/>
      <c r="VJS870" s="206"/>
      <c r="VJT870" s="206"/>
      <c r="VJU870" s="206"/>
      <c r="VJV870" s="206"/>
      <c r="VJW870" s="206"/>
      <c r="VJX870" s="206"/>
      <c r="VJY870" s="206"/>
      <c r="VJZ870" s="206"/>
      <c r="VKA870" s="206"/>
      <c r="VKB870" s="206"/>
      <c r="VKC870" s="206"/>
      <c r="VKD870" s="206"/>
      <c r="VKE870" s="206"/>
      <c r="VKF870" s="206"/>
      <c r="VKG870" s="206"/>
      <c r="VKH870" s="206"/>
      <c r="VKI870" s="206"/>
      <c r="VKJ870" s="206"/>
      <c r="VKK870" s="206"/>
      <c r="VKL870" s="206"/>
      <c r="VKM870" s="206"/>
      <c r="VKN870" s="206"/>
      <c r="VKO870" s="206"/>
      <c r="VKP870" s="206"/>
      <c r="VKQ870" s="206"/>
      <c r="VKR870" s="206"/>
      <c r="VKS870" s="206"/>
      <c r="VKT870" s="206"/>
      <c r="VKU870" s="206"/>
      <c r="VKV870" s="206"/>
      <c r="VKW870" s="206"/>
      <c r="VKX870" s="206"/>
      <c r="VKY870" s="206"/>
      <c r="VKZ870" s="206"/>
      <c r="VLA870" s="206"/>
      <c r="VLB870" s="206"/>
      <c r="VLC870" s="206"/>
      <c r="VLD870" s="206"/>
      <c r="VLE870" s="206"/>
      <c r="VLF870" s="206"/>
      <c r="VLG870" s="206"/>
      <c r="VLH870" s="206"/>
      <c r="VLI870" s="206"/>
      <c r="VLJ870" s="206"/>
      <c r="VLK870" s="206"/>
      <c r="VLL870" s="206"/>
      <c r="VLM870" s="206"/>
      <c r="VLN870" s="206"/>
      <c r="VLO870" s="206"/>
      <c r="VLP870" s="206"/>
      <c r="VLQ870" s="206"/>
      <c r="VLR870" s="206"/>
      <c r="VLS870" s="206"/>
      <c r="VLT870" s="206"/>
      <c r="VLU870" s="206"/>
      <c r="VLV870" s="206"/>
      <c r="VLW870" s="206"/>
      <c r="VLX870" s="206"/>
      <c r="VLY870" s="206"/>
      <c r="VLZ870" s="206"/>
      <c r="VMA870" s="206"/>
      <c r="VMB870" s="206"/>
      <c r="VMC870" s="206"/>
      <c r="VMD870" s="206"/>
      <c r="VME870" s="206"/>
      <c r="VMF870" s="206"/>
      <c r="VMG870" s="206"/>
      <c r="VMH870" s="206"/>
      <c r="VMI870" s="206"/>
      <c r="VMJ870" s="206"/>
      <c r="VMK870" s="206"/>
      <c r="VML870" s="206"/>
      <c r="VMM870" s="206"/>
      <c r="VMN870" s="206"/>
      <c r="VMO870" s="206"/>
      <c r="VMP870" s="206"/>
      <c r="VMQ870" s="206"/>
      <c r="VMR870" s="206"/>
      <c r="VMS870" s="206"/>
      <c r="VMT870" s="206"/>
      <c r="VMU870" s="206"/>
      <c r="VMV870" s="206"/>
      <c r="VMW870" s="206"/>
      <c r="VMX870" s="206"/>
      <c r="VMY870" s="206"/>
      <c r="VMZ870" s="206"/>
      <c r="VNA870" s="206"/>
      <c r="VNB870" s="206"/>
      <c r="VNC870" s="206"/>
      <c r="VND870" s="206"/>
      <c r="VNE870" s="206"/>
      <c r="VNF870" s="206"/>
      <c r="VNG870" s="206"/>
      <c r="VNH870" s="206"/>
      <c r="VNI870" s="206"/>
      <c r="VNJ870" s="206"/>
      <c r="VNK870" s="206"/>
      <c r="VNL870" s="206"/>
      <c r="VNM870" s="206"/>
      <c r="VNN870" s="206"/>
      <c r="VNO870" s="206"/>
      <c r="VNP870" s="206"/>
      <c r="VNQ870" s="206"/>
      <c r="VNR870" s="206"/>
      <c r="VNS870" s="206"/>
      <c r="VNT870" s="206"/>
      <c r="VNU870" s="206"/>
      <c r="VNV870" s="206"/>
      <c r="VNW870" s="206"/>
      <c r="VNX870" s="206"/>
      <c r="VNY870" s="206"/>
      <c r="VNZ870" s="206"/>
      <c r="VOA870" s="206"/>
      <c r="VOB870" s="206"/>
      <c r="VOC870" s="206"/>
      <c r="VOD870" s="206"/>
      <c r="VOE870" s="206"/>
      <c r="VOF870" s="206"/>
      <c r="VOG870" s="206"/>
      <c r="VOH870" s="206"/>
      <c r="VOI870" s="206"/>
      <c r="VOJ870" s="206"/>
      <c r="VOK870" s="206"/>
      <c r="VOL870" s="206"/>
      <c r="VOM870" s="206"/>
      <c r="VON870" s="206"/>
      <c r="VOO870" s="206"/>
      <c r="VOP870" s="206"/>
      <c r="VOQ870" s="206"/>
      <c r="VOR870" s="206"/>
      <c r="VOS870" s="206"/>
      <c r="VOT870" s="206"/>
      <c r="VOU870" s="206"/>
      <c r="VOV870" s="206"/>
      <c r="VOW870" s="206"/>
      <c r="VOX870" s="206"/>
      <c r="VOY870" s="206"/>
      <c r="VOZ870" s="206"/>
      <c r="VPA870" s="206"/>
      <c r="VPB870" s="206"/>
      <c r="VPC870" s="206"/>
      <c r="VPD870" s="206"/>
      <c r="VPE870" s="206"/>
      <c r="VPF870" s="206"/>
      <c r="VPG870" s="206"/>
      <c r="VPH870" s="206"/>
      <c r="VPI870" s="206"/>
      <c r="VPJ870" s="206"/>
      <c r="VPK870" s="206"/>
      <c r="VPL870" s="206"/>
      <c r="VPM870" s="206"/>
      <c r="VPN870" s="206"/>
      <c r="VPO870" s="206"/>
      <c r="VPP870" s="206"/>
      <c r="VPQ870" s="206"/>
      <c r="VPR870" s="206"/>
      <c r="VPS870" s="206"/>
      <c r="VPT870" s="206"/>
      <c r="VPU870" s="206"/>
      <c r="VPV870" s="206"/>
      <c r="VPW870" s="206"/>
      <c r="VPX870" s="206"/>
      <c r="VPY870" s="206"/>
      <c r="VPZ870" s="206"/>
      <c r="VQA870" s="206"/>
      <c r="VQB870" s="206"/>
      <c r="VQC870" s="206"/>
      <c r="VQD870" s="206"/>
      <c r="VQE870" s="206"/>
      <c r="VQF870" s="206"/>
      <c r="VQG870" s="206"/>
      <c r="VQH870" s="206"/>
      <c r="VQI870" s="206"/>
      <c r="VQJ870" s="206"/>
      <c r="VQK870" s="206"/>
      <c r="VQL870" s="206"/>
      <c r="VQM870" s="206"/>
      <c r="VQN870" s="206"/>
      <c r="VQO870" s="206"/>
      <c r="VQP870" s="206"/>
      <c r="VQQ870" s="206"/>
      <c r="VQR870" s="206"/>
      <c r="VQS870" s="206"/>
      <c r="VQT870" s="206"/>
      <c r="VQU870" s="206"/>
      <c r="VQV870" s="206"/>
      <c r="VQW870" s="206"/>
      <c r="VQX870" s="206"/>
      <c r="VQY870" s="206"/>
      <c r="VQZ870" s="206"/>
      <c r="VRA870" s="206"/>
      <c r="VRB870" s="206"/>
      <c r="VRC870" s="206"/>
      <c r="VRD870" s="206"/>
      <c r="VRE870" s="206"/>
      <c r="VRF870" s="206"/>
      <c r="VRG870" s="206"/>
      <c r="VRH870" s="206"/>
      <c r="VRI870" s="206"/>
      <c r="VRJ870" s="206"/>
      <c r="VRK870" s="206"/>
      <c r="VRL870" s="206"/>
      <c r="VRM870" s="206"/>
      <c r="VRN870" s="206"/>
      <c r="VRO870" s="206"/>
      <c r="VRP870" s="206"/>
      <c r="VRQ870" s="206"/>
      <c r="VRR870" s="206"/>
      <c r="VRS870" s="206"/>
      <c r="VRT870" s="206"/>
      <c r="VRU870" s="206"/>
      <c r="VRV870" s="206"/>
      <c r="VRW870" s="206"/>
      <c r="VRX870" s="206"/>
      <c r="VRY870" s="206"/>
      <c r="VRZ870" s="206"/>
      <c r="VSA870" s="206"/>
      <c r="VSB870" s="206"/>
      <c r="VSC870" s="206"/>
      <c r="VSD870" s="206"/>
      <c r="VSE870" s="206"/>
      <c r="VSF870" s="206"/>
      <c r="VSG870" s="206"/>
      <c r="VSH870" s="206"/>
      <c r="VSI870" s="206"/>
      <c r="VSJ870" s="206"/>
      <c r="VSK870" s="206"/>
      <c r="VSL870" s="206"/>
      <c r="VSM870" s="206"/>
      <c r="VSN870" s="206"/>
      <c r="VSO870" s="206"/>
      <c r="VSP870" s="206"/>
      <c r="VSQ870" s="206"/>
      <c r="VSR870" s="206"/>
      <c r="VSS870" s="206"/>
      <c r="VST870" s="206"/>
      <c r="VSU870" s="206"/>
      <c r="VSV870" s="206"/>
      <c r="VSW870" s="206"/>
      <c r="VSX870" s="206"/>
      <c r="VSY870" s="206"/>
      <c r="VSZ870" s="206"/>
      <c r="VTA870" s="206"/>
      <c r="VTB870" s="206"/>
      <c r="VTC870" s="206"/>
      <c r="VTD870" s="206"/>
      <c r="VTE870" s="206"/>
      <c r="VTF870" s="206"/>
      <c r="VTG870" s="206"/>
      <c r="VTH870" s="206"/>
      <c r="VTI870" s="206"/>
      <c r="VTJ870" s="206"/>
      <c r="VTK870" s="206"/>
      <c r="VTL870" s="206"/>
      <c r="VTM870" s="206"/>
      <c r="VTN870" s="206"/>
      <c r="VTO870" s="206"/>
      <c r="VTP870" s="206"/>
      <c r="VTQ870" s="206"/>
      <c r="VTR870" s="206"/>
      <c r="VTS870" s="206"/>
      <c r="VTT870" s="206"/>
      <c r="VTU870" s="206"/>
      <c r="VTV870" s="206"/>
      <c r="VTW870" s="206"/>
      <c r="VTX870" s="206"/>
      <c r="VTY870" s="206"/>
      <c r="VTZ870" s="206"/>
      <c r="VUA870" s="206"/>
      <c r="VUB870" s="206"/>
      <c r="VUC870" s="206"/>
      <c r="VUD870" s="206"/>
      <c r="VUE870" s="206"/>
      <c r="VUF870" s="206"/>
      <c r="VUG870" s="206"/>
      <c r="VUH870" s="206"/>
      <c r="VUI870" s="206"/>
      <c r="VUJ870" s="206"/>
      <c r="VUK870" s="206"/>
      <c r="VUL870" s="206"/>
      <c r="VUM870" s="206"/>
      <c r="VUN870" s="206"/>
      <c r="VUO870" s="206"/>
      <c r="VUP870" s="206"/>
      <c r="VUQ870" s="206"/>
      <c r="VUR870" s="206"/>
      <c r="VUS870" s="206"/>
      <c r="VUT870" s="206"/>
      <c r="VUU870" s="206"/>
      <c r="VUV870" s="206"/>
      <c r="VUW870" s="206"/>
      <c r="VUX870" s="206"/>
      <c r="VUY870" s="206"/>
      <c r="VUZ870" s="206"/>
      <c r="VVA870" s="206"/>
      <c r="VVB870" s="206"/>
      <c r="VVC870" s="206"/>
      <c r="VVD870" s="206"/>
      <c r="VVE870" s="206"/>
      <c r="VVF870" s="206"/>
      <c r="VVG870" s="206"/>
      <c r="VVH870" s="206"/>
      <c r="VVI870" s="206"/>
      <c r="VVJ870" s="206"/>
      <c r="VVK870" s="206"/>
      <c r="VVL870" s="206"/>
      <c r="VVM870" s="206"/>
      <c r="VVN870" s="206"/>
      <c r="VVO870" s="206"/>
      <c r="VVP870" s="206"/>
      <c r="VVQ870" s="206"/>
      <c r="VVR870" s="206"/>
      <c r="VVS870" s="206"/>
      <c r="VVT870" s="206"/>
      <c r="VVU870" s="206"/>
      <c r="VVV870" s="206"/>
      <c r="VVW870" s="206"/>
      <c r="VVX870" s="206"/>
      <c r="VVY870" s="206"/>
      <c r="VVZ870" s="206"/>
      <c r="VWA870" s="206"/>
      <c r="VWB870" s="206"/>
      <c r="VWC870" s="206"/>
      <c r="VWD870" s="206"/>
      <c r="VWE870" s="206"/>
      <c r="VWF870" s="206"/>
      <c r="VWG870" s="206"/>
      <c r="VWH870" s="206"/>
      <c r="VWI870" s="206"/>
      <c r="VWJ870" s="206"/>
      <c r="VWK870" s="206"/>
      <c r="VWL870" s="206"/>
      <c r="VWM870" s="206"/>
      <c r="VWN870" s="206"/>
      <c r="VWO870" s="206"/>
      <c r="VWP870" s="206"/>
      <c r="VWQ870" s="206"/>
      <c r="VWR870" s="206"/>
      <c r="VWS870" s="206"/>
      <c r="VWT870" s="206"/>
      <c r="VWU870" s="206"/>
      <c r="VWV870" s="206"/>
      <c r="VWW870" s="206"/>
      <c r="VWX870" s="206"/>
      <c r="VWY870" s="206"/>
      <c r="VWZ870" s="206"/>
      <c r="VXA870" s="206"/>
      <c r="VXB870" s="206"/>
      <c r="VXC870" s="206"/>
      <c r="VXD870" s="206"/>
      <c r="VXE870" s="206"/>
      <c r="VXF870" s="206"/>
      <c r="VXG870" s="206"/>
      <c r="VXH870" s="206"/>
      <c r="VXI870" s="206"/>
      <c r="VXJ870" s="206"/>
      <c r="VXK870" s="206"/>
      <c r="VXL870" s="206"/>
      <c r="VXM870" s="206"/>
      <c r="VXN870" s="206"/>
      <c r="VXO870" s="206"/>
      <c r="VXP870" s="206"/>
      <c r="VXQ870" s="206"/>
      <c r="VXR870" s="206"/>
      <c r="VXS870" s="206"/>
      <c r="VXT870" s="206"/>
      <c r="VXU870" s="206"/>
      <c r="VXV870" s="206"/>
      <c r="VXW870" s="206"/>
      <c r="VXX870" s="206"/>
      <c r="VXY870" s="206"/>
      <c r="VXZ870" s="206"/>
      <c r="VYA870" s="206"/>
      <c r="VYB870" s="206"/>
      <c r="VYC870" s="206"/>
      <c r="VYD870" s="206"/>
      <c r="VYE870" s="206"/>
      <c r="VYF870" s="206"/>
      <c r="VYG870" s="206"/>
      <c r="VYH870" s="206"/>
      <c r="VYI870" s="206"/>
      <c r="VYJ870" s="206"/>
      <c r="VYK870" s="206"/>
      <c r="VYL870" s="206"/>
      <c r="VYM870" s="206"/>
      <c r="VYN870" s="206"/>
      <c r="VYO870" s="206"/>
      <c r="VYP870" s="206"/>
      <c r="VYQ870" s="206"/>
      <c r="VYR870" s="206"/>
      <c r="VYS870" s="206"/>
      <c r="VYT870" s="206"/>
      <c r="VYU870" s="206"/>
      <c r="VYV870" s="206"/>
      <c r="VYW870" s="206"/>
      <c r="VYX870" s="206"/>
      <c r="VYY870" s="206"/>
      <c r="VYZ870" s="206"/>
      <c r="VZA870" s="206"/>
      <c r="VZB870" s="206"/>
      <c r="VZC870" s="206"/>
      <c r="VZD870" s="206"/>
      <c r="VZE870" s="206"/>
      <c r="VZF870" s="206"/>
      <c r="VZG870" s="206"/>
      <c r="VZH870" s="206"/>
      <c r="VZI870" s="206"/>
      <c r="VZJ870" s="206"/>
      <c r="VZK870" s="206"/>
      <c r="VZL870" s="206"/>
      <c r="VZM870" s="206"/>
      <c r="VZN870" s="206"/>
      <c r="VZO870" s="206"/>
      <c r="VZP870" s="206"/>
      <c r="VZQ870" s="206"/>
      <c r="VZR870" s="206"/>
      <c r="VZS870" s="206"/>
      <c r="VZT870" s="206"/>
      <c r="VZU870" s="206"/>
      <c r="VZV870" s="206"/>
      <c r="VZW870" s="206"/>
      <c r="VZX870" s="206"/>
      <c r="VZY870" s="206"/>
      <c r="VZZ870" s="206"/>
      <c r="WAA870" s="206"/>
      <c r="WAB870" s="206"/>
      <c r="WAC870" s="206"/>
      <c r="WAD870" s="206"/>
      <c r="WAE870" s="206"/>
      <c r="WAF870" s="206"/>
      <c r="WAG870" s="206"/>
      <c r="WAH870" s="206"/>
      <c r="WAI870" s="206"/>
      <c r="WAJ870" s="206"/>
      <c r="WAK870" s="206"/>
      <c r="WAL870" s="206"/>
      <c r="WAM870" s="206"/>
      <c r="WAN870" s="206"/>
      <c r="WAO870" s="206"/>
      <c r="WAP870" s="206"/>
      <c r="WAQ870" s="206"/>
      <c r="WAR870" s="206"/>
      <c r="WAS870" s="206"/>
      <c r="WAT870" s="206"/>
      <c r="WAU870" s="206"/>
      <c r="WAV870" s="206"/>
      <c r="WAW870" s="206"/>
      <c r="WAX870" s="206"/>
      <c r="WAY870" s="206"/>
      <c r="WAZ870" s="206"/>
      <c r="WBA870" s="206"/>
      <c r="WBB870" s="206"/>
      <c r="WBC870" s="206"/>
      <c r="WBD870" s="206"/>
      <c r="WBE870" s="206"/>
      <c r="WBF870" s="206"/>
      <c r="WBG870" s="206"/>
      <c r="WBH870" s="206"/>
      <c r="WBI870" s="206"/>
      <c r="WBJ870" s="206"/>
      <c r="WBK870" s="206"/>
      <c r="WBL870" s="206"/>
      <c r="WBM870" s="206"/>
      <c r="WBN870" s="206"/>
      <c r="WBO870" s="206"/>
      <c r="WBP870" s="206"/>
      <c r="WBQ870" s="206"/>
      <c r="WBR870" s="206"/>
      <c r="WBS870" s="206"/>
      <c r="WBT870" s="206"/>
      <c r="WBU870" s="206"/>
      <c r="WBV870" s="206"/>
      <c r="WBW870" s="206"/>
      <c r="WBX870" s="206"/>
      <c r="WBY870" s="206"/>
      <c r="WBZ870" s="206"/>
      <c r="WCA870" s="206"/>
      <c r="WCB870" s="206"/>
      <c r="WCC870" s="206"/>
      <c r="WCD870" s="206"/>
      <c r="WCE870" s="206"/>
      <c r="WCF870" s="206"/>
      <c r="WCG870" s="206"/>
      <c r="WCH870" s="206"/>
      <c r="WCI870" s="206"/>
      <c r="WCJ870" s="206"/>
      <c r="WCK870" s="206"/>
      <c r="WCL870" s="206"/>
      <c r="WCM870" s="206"/>
      <c r="WCN870" s="206"/>
      <c r="WCO870" s="206"/>
      <c r="WCP870" s="206"/>
      <c r="WCQ870" s="206"/>
      <c r="WCR870" s="206"/>
      <c r="WCS870" s="206"/>
      <c r="WCT870" s="206"/>
      <c r="WCU870" s="206"/>
      <c r="WCV870" s="206"/>
      <c r="WCW870" s="206"/>
      <c r="WCX870" s="206"/>
      <c r="WCY870" s="206"/>
      <c r="WCZ870" s="206"/>
      <c r="WDA870" s="206"/>
      <c r="WDB870" s="206"/>
      <c r="WDC870" s="206"/>
      <c r="WDD870" s="206"/>
      <c r="WDE870" s="206"/>
      <c r="WDF870" s="206"/>
      <c r="WDG870" s="206"/>
      <c r="WDH870" s="206"/>
      <c r="WDI870" s="206"/>
      <c r="WDJ870" s="206"/>
      <c r="WDK870" s="206"/>
      <c r="WDL870" s="206"/>
      <c r="WDM870" s="206"/>
      <c r="WDN870" s="206"/>
      <c r="WDO870" s="206"/>
      <c r="WDP870" s="206"/>
      <c r="WDQ870" s="206"/>
      <c r="WDR870" s="206"/>
      <c r="WDS870" s="206"/>
      <c r="WDT870" s="206"/>
      <c r="WDU870" s="206"/>
      <c r="WDV870" s="206"/>
      <c r="WDW870" s="206"/>
      <c r="WDX870" s="206"/>
      <c r="WDY870" s="206"/>
      <c r="WDZ870" s="206"/>
      <c r="WEA870" s="206"/>
      <c r="WEB870" s="206"/>
      <c r="WEC870" s="206"/>
      <c r="WED870" s="206"/>
      <c r="WEE870" s="206"/>
      <c r="WEF870" s="206"/>
      <c r="WEG870" s="206"/>
      <c r="WEH870" s="206"/>
      <c r="WEI870" s="206"/>
      <c r="WEJ870" s="206"/>
      <c r="WEK870" s="206"/>
      <c r="WEL870" s="206"/>
      <c r="WEM870" s="206"/>
      <c r="WEN870" s="206"/>
      <c r="WEO870" s="206"/>
      <c r="WEP870" s="206"/>
      <c r="WEQ870" s="206"/>
      <c r="WER870" s="206"/>
      <c r="WES870" s="206"/>
      <c r="WET870" s="206"/>
      <c r="WEU870" s="206"/>
      <c r="WEV870" s="206"/>
      <c r="WEW870" s="206"/>
      <c r="WEX870" s="206"/>
      <c r="WEY870" s="206"/>
      <c r="WEZ870" s="206"/>
      <c r="WFA870" s="206"/>
      <c r="WFB870" s="206"/>
      <c r="WFC870" s="206"/>
      <c r="WFD870" s="206"/>
      <c r="WFE870" s="206"/>
      <c r="WFF870" s="206"/>
      <c r="WFG870" s="206"/>
      <c r="WFH870" s="206"/>
      <c r="WFI870" s="206"/>
      <c r="WFJ870" s="206"/>
      <c r="WFK870" s="206"/>
      <c r="WFL870" s="206"/>
      <c r="WFM870" s="206"/>
      <c r="WFN870" s="206"/>
      <c r="WFO870" s="206"/>
      <c r="WFP870" s="206"/>
      <c r="WFQ870" s="206"/>
      <c r="WFR870" s="206"/>
      <c r="WFS870" s="206"/>
      <c r="WFT870" s="206"/>
      <c r="WFU870" s="206"/>
      <c r="WFV870" s="206"/>
      <c r="WFW870" s="206"/>
      <c r="WFX870" s="206"/>
      <c r="WFY870" s="206"/>
      <c r="WFZ870" s="206"/>
      <c r="WGA870" s="206"/>
      <c r="WGB870" s="206"/>
      <c r="WGC870" s="206"/>
      <c r="WGD870" s="206"/>
      <c r="WGE870" s="206"/>
      <c r="WGF870" s="206"/>
      <c r="WGG870" s="206"/>
      <c r="WGH870" s="206"/>
      <c r="WGI870" s="206"/>
      <c r="WGJ870" s="206"/>
      <c r="WGK870" s="206"/>
      <c r="WGL870" s="206"/>
      <c r="WGM870" s="206"/>
      <c r="WGN870" s="206"/>
      <c r="WGO870" s="206"/>
      <c r="WGP870" s="206"/>
      <c r="WGQ870" s="206"/>
      <c r="WGR870" s="206"/>
      <c r="WGS870" s="206"/>
      <c r="WGT870" s="206"/>
      <c r="WGU870" s="206"/>
      <c r="WGV870" s="206"/>
      <c r="WGW870" s="206"/>
      <c r="WGX870" s="206"/>
      <c r="WGY870" s="206"/>
      <c r="WGZ870" s="206"/>
      <c r="WHA870" s="206"/>
      <c r="WHB870" s="206"/>
      <c r="WHC870" s="206"/>
      <c r="WHD870" s="206"/>
      <c r="WHE870" s="206"/>
      <c r="WHF870" s="206"/>
      <c r="WHG870" s="206"/>
      <c r="WHH870" s="206"/>
      <c r="WHI870" s="206"/>
      <c r="WHJ870" s="206"/>
      <c r="WHK870" s="206"/>
      <c r="WHL870" s="206"/>
      <c r="WHM870" s="206"/>
      <c r="WHN870" s="206"/>
      <c r="WHO870" s="206"/>
      <c r="WHP870" s="206"/>
      <c r="WHQ870" s="206"/>
      <c r="WHR870" s="206"/>
      <c r="WHS870" s="206"/>
      <c r="WHT870" s="206"/>
      <c r="WHU870" s="206"/>
      <c r="WHV870" s="206"/>
      <c r="WHW870" s="206"/>
      <c r="WHX870" s="206"/>
      <c r="WHY870" s="206"/>
      <c r="WHZ870" s="206"/>
      <c r="WIA870" s="206"/>
      <c r="WIB870" s="206"/>
      <c r="WIC870" s="206"/>
      <c r="WID870" s="206"/>
      <c r="WIE870" s="206"/>
      <c r="WIF870" s="206"/>
      <c r="WIG870" s="206"/>
      <c r="WIH870" s="206"/>
      <c r="WII870" s="206"/>
      <c r="WIJ870" s="206"/>
      <c r="WIK870" s="206"/>
      <c r="WIL870" s="206"/>
      <c r="WIM870" s="206"/>
      <c r="WIN870" s="206"/>
      <c r="WIO870" s="206"/>
      <c r="WIP870" s="206"/>
      <c r="WIQ870" s="206"/>
      <c r="WIR870" s="206"/>
      <c r="WIS870" s="206"/>
      <c r="WIT870" s="206"/>
      <c r="WIU870" s="206"/>
      <c r="WIV870" s="206"/>
      <c r="WIW870" s="206"/>
      <c r="WIX870" s="206"/>
      <c r="WIY870" s="206"/>
      <c r="WIZ870" s="206"/>
      <c r="WJA870" s="206"/>
      <c r="WJB870" s="206"/>
      <c r="WJC870" s="206"/>
      <c r="WJD870" s="206"/>
      <c r="WJE870" s="206"/>
      <c r="WJF870" s="206"/>
      <c r="WJG870" s="206"/>
      <c r="WJH870" s="206"/>
      <c r="WJI870" s="206"/>
      <c r="WJJ870" s="206"/>
      <c r="WJK870" s="206"/>
      <c r="WJL870" s="206"/>
      <c r="WJM870" s="206"/>
      <c r="WJN870" s="206"/>
      <c r="WJO870" s="206"/>
      <c r="WJP870" s="206"/>
      <c r="WJQ870" s="206"/>
      <c r="WJR870" s="206"/>
      <c r="WJS870" s="206"/>
      <c r="WJT870" s="206"/>
      <c r="WJU870" s="206"/>
      <c r="WJV870" s="206"/>
      <c r="WJW870" s="206"/>
      <c r="WJX870" s="206"/>
      <c r="WJY870" s="206"/>
      <c r="WJZ870" s="206"/>
      <c r="WKA870" s="206"/>
      <c r="WKB870" s="206"/>
      <c r="WKC870" s="206"/>
      <c r="WKD870" s="206"/>
      <c r="WKE870" s="206"/>
      <c r="WKF870" s="206"/>
      <c r="WKG870" s="206"/>
      <c r="WKH870" s="206"/>
      <c r="WKI870" s="206"/>
      <c r="WKJ870" s="206"/>
      <c r="WKK870" s="206"/>
      <c r="WKL870" s="206"/>
      <c r="WKM870" s="206"/>
      <c r="WKN870" s="206"/>
      <c r="WKO870" s="206"/>
      <c r="WKP870" s="206"/>
      <c r="WKQ870" s="206"/>
      <c r="WKR870" s="206"/>
      <c r="WKS870" s="206"/>
      <c r="WKT870" s="206"/>
      <c r="WKU870" s="206"/>
      <c r="WKV870" s="206"/>
      <c r="WKW870" s="206"/>
      <c r="WKX870" s="206"/>
      <c r="WKY870" s="206"/>
      <c r="WKZ870" s="206"/>
      <c r="WLA870" s="206"/>
      <c r="WLB870" s="206"/>
      <c r="WLC870" s="206"/>
      <c r="WLD870" s="206"/>
      <c r="WLE870" s="206"/>
      <c r="WLF870" s="206"/>
      <c r="WLG870" s="206"/>
      <c r="WLH870" s="206"/>
      <c r="WLI870" s="206"/>
      <c r="WLJ870" s="206"/>
      <c r="WLK870" s="206"/>
      <c r="WLL870" s="206"/>
      <c r="WLM870" s="206"/>
      <c r="WLN870" s="206"/>
      <c r="WLO870" s="206"/>
      <c r="WLP870" s="206"/>
      <c r="WLQ870" s="206"/>
      <c r="WLR870" s="206"/>
      <c r="WLS870" s="206"/>
      <c r="WLT870" s="206"/>
      <c r="WLU870" s="206"/>
      <c r="WLV870" s="206"/>
      <c r="WLW870" s="206"/>
      <c r="WLX870" s="206"/>
      <c r="WLY870" s="206"/>
      <c r="WLZ870" s="206"/>
      <c r="WMA870" s="206"/>
      <c r="WMB870" s="206"/>
      <c r="WMC870" s="206"/>
      <c r="WMD870" s="206"/>
      <c r="WME870" s="206"/>
      <c r="WMF870" s="206"/>
      <c r="WMG870" s="206"/>
      <c r="WMH870" s="206"/>
      <c r="WMI870" s="206"/>
      <c r="WMJ870" s="206"/>
      <c r="WMK870" s="206"/>
      <c r="WML870" s="206"/>
      <c r="WMM870" s="206"/>
      <c r="WMN870" s="206"/>
      <c r="WMO870" s="206"/>
      <c r="WMP870" s="206"/>
      <c r="WMQ870" s="206"/>
      <c r="WMR870" s="206"/>
      <c r="WMS870" s="206"/>
      <c r="WMT870" s="206"/>
      <c r="WMU870" s="206"/>
      <c r="WMV870" s="206"/>
      <c r="WMW870" s="206"/>
      <c r="WMX870" s="206"/>
      <c r="WMY870" s="206"/>
      <c r="WMZ870" s="206"/>
      <c r="WNA870" s="206"/>
      <c r="WNB870" s="206"/>
      <c r="WNC870" s="206"/>
      <c r="WND870" s="206"/>
      <c r="WNE870" s="206"/>
      <c r="WNF870" s="206"/>
      <c r="WNG870" s="206"/>
      <c r="WNH870" s="206"/>
      <c r="WNI870" s="206"/>
      <c r="WNJ870" s="206"/>
      <c r="WNK870" s="206"/>
      <c r="WNL870" s="206"/>
      <c r="WNM870" s="206"/>
      <c r="WNN870" s="206"/>
      <c r="WNO870" s="206"/>
      <c r="WNP870" s="206"/>
      <c r="WNQ870" s="206"/>
      <c r="WNR870" s="206"/>
      <c r="WNS870" s="206"/>
      <c r="WNT870" s="206"/>
      <c r="WNU870" s="206"/>
      <c r="WNV870" s="206"/>
      <c r="WNW870" s="206"/>
      <c r="WNX870" s="206"/>
      <c r="WNY870" s="206"/>
      <c r="WNZ870" s="206"/>
      <c r="WOA870" s="206"/>
      <c r="WOB870" s="206"/>
      <c r="WOC870" s="206"/>
      <c r="WOD870" s="206"/>
      <c r="WOE870" s="206"/>
      <c r="WOF870" s="206"/>
      <c r="WOG870" s="206"/>
      <c r="WOH870" s="206"/>
      <c r="WOI870" s="206"/>
      <c r="WOJ870" s="206"/>
      <c r="WOK870" s="206"/>
      <c r="WOL870" s="206"/>
      <c r="WOM870" s="206"/>
      <c r="WON870" s="206"/>
      <c r="WOO870" s="206"/>
      <c r="WOP870" s="206"/>
      <c r="WOQ870" s="206"/>
      <c r="WOR870" s="206"/>
      <c r="WOS870" s="206"/>
      <c r="WOT870" s="206"/>
      <c r="WOU870" s="206"/>
      <c r="WOV870" s="206"/>
      <c r="WOW870" s="206"/>
      <c r="WOX870" s="206"/>
      <c r="WOY870" s="206"/>
      <c r="WOZ870" s="206"/>
      <c r="WPA870" s="206"/>
      <c r="WPB870" s="206"/>
      <c r="WPC870" s="206"/>
      <c r="WPD870" s="206"/>
      <c r="WPE870" s="206"/>
      <c r="WPF870" s="206"/>
      <c r="WPG870" s="206"/>
      <c r="WPH870" s="206"/>
      <c r="WPI870" s="206"/>
      <c r="WPJ870" s="206"/>
      <c r="WPK870" s="206"/>
      <c r="WPL870" s="206"/>
      <c r="WPM870" s="206"/>
      <c r="WPN870" s="206"/>
      <c r="WPO870" s="206"/>
      <c r="WPP870" s="206"/>
      <c r="WPQ870" s="206"/>
      <c r="WPR870" s="206"/>
      <c r="WPS870" s="206"/>
      <c r="WPT870" s="206"/>
      <c r="WPU870" s="206"/>
      <c r="WPV870" s="206"/>
      <c r="WPW870" s="206"/>
      <c r="WPX870" s="206"/>
      <c r="WPY870" s="206"/>
      <c r="WPZ870" s="206"/>
      <c r="WQA870" s="206"/>
      <c r="WQB870" s="206"/>
      <c r="WQC870" s="206"/>
      <c r="WQD870" s="206"/>
      <c r="WQE870" s="206"/>
      <c r="WQF870" s="206"/>
      <c r="WQG870" s="206"/>
      <c r="WQH870" s="206"/>
      <c r="WQI870" s="206"/>
      <c r="WQJ870" s="206"/>
      <c r="WQK870" s="206"/>
      <c r="WQL870" s="206"/>
      <c r="WQM870" s="206"/>
      <c r="WQN870" s="206"/>
      <c r="WQO870" s="206"/>
      <c r="WQP870" s="206"/>
      <c r="WQQ870" s="206"/>
      <c r="WQR870" s="206"/>
      <c r="WQS870" s="206"/>
      <c r="WQT870" s="206"/>
      <c r="WQU870" s="206"/>
      <c r="WQV870" s="206"/>
      <c r="WQW870" s="206"/>
      <c r="WQX870" s="206"/>
      <c r="WQY870" s="206"/>
      <c r="WQZ870" s="206"/>
      <c r="WRA870" s="206"/>
      <c r="WRB870" s="206"/>
      <c r="WRC870" s="206"/>
      <c r="WRD870" s="206"/>
      <c r="WRE870" s="206"/>
      <c r="WRF870" s="206"/>
      <c r="WRG870" s="206"/>
      <c r="WRH870" s="206"/>
      <c r="WRI870" s="206"/>
      <c r="WRJ870" s="206"/>
      <c r="WRK870" s="206"/>
      <c r="WRL870" s="206"/>
      <c r="WRM870" s="206"/>
      <c r="WRN870" s="206"/>
      <c r="WRO870" s="206"/>
      <c r="WRP870" s="206"/>
      <c r="WRQ870" s="206"/>
      <c r="WRR870" s="206"/>
      <c r="WRS870" s="206"/>
      <c r="WRT870" s="206"/>
      <c r="WRU870" s="206"/>
      <c r="WRV870" s="206"/>
      <c r="WRW870" s="206"/>
      <c r="WRX870" s="206"/>
      <c r="WRY870" s="206"/>
      <c r="WRZ870" s="206"/>
      <c r="WSA870" s="206"/>
      <c r="WSB870" s="206"/>
      <c r="WSC870" s="206"/>
      <c r="WSD870" s="206"/>
      <c r="WSE870" s="206"/>
      <c r="WSF870" s="206"/>
      <c r="WSG870" s="206"/>
      <c r="WSH870" s="206"/>
      <c r="WSI870" s="206"/>
      <c r="WSJ870" s="206"/>
      <c r="WSK870" s="206"/>
      <c r="WSL870" s="206"/>
      <c r="WSM870" s="206"/>
      <c r="WSN870" s="206"/>
      <c r="WSO870" s="206"/>
      <c r="WSP870" s="206"/>
      <c r="WSQ870" s="206"/>
      <c r="WSR870" s="206"/>
      <c r="WSS870" s="206"/>
      <c r="WST870" s="206"/>
      <c r="WSU870" s="206"/>
      <c r="WSV870" s="206"/>
      <c r="WSW870" s="206"/>
      <c r="WSX870" s="206"/>
      <c r="WSY870" s="206"/>
      <c r="WSZ870" s="206"/>
      <c r="WTA870" s="206"/>
      <c r="WTB870" s="206"/>
      <c r="WTC870" s="206"/>
      <c r="WTD870" s="206"/>
      <c r="WTE870" s="206"/>
      <c r="WTF870" s="206"/>
      <c r="WTG870" s="206"/>
      <c r="WTH870" s="206"/>
      <c r="WTI870" s="206"/>
      <c r="WTJ870" s="206"/>
      <c r="WTK870" s="206"/>
      <c r="WTL870" s="206"/>
      <c r="WTM870" s="206"/>
      <c r="WTN870" s="206"/>
      <c r="WTO870" s="206"/>
      <c r="WTP870" s="206"/>
      <c r="WTQ870" s="206"/>
      <c r="WTR870" s="206"/>
      <c r="WTS870" s="206"/>
      <c r="WTT870" s="206"/>
      <c r="WTU870" s="206"/>
      <c r="WTV870" s="206"/>
      <c r="WTW870" s="206"/>
      <c r="WTX870" s="206"/>
      <c r="WTY870" s="206"/>
      <c r="WTZ870" s="206"/>
      <c r="WUA870" s="206"/>
      <c r="WUB870" s="206"/>
      <c r="WUC870" s="206"/>
      <c r="WUD870" s="206"/>
      <c r="WUE870" s="206"/>
      <c r="WUF870" s="206"/>
      <c r="WUG870" s="206"/>
      <c r="WUH870" s="206"/>
      <c r="WUI870" s="206"/>
      <c r="WUJ870" s="206"/>
      <c r="WUK870" s="206"/>
      <c r="WUL870" s="206"/>
      <c r="WUM870" s="206"/>
      <c r="WUN870" s="206"/>
      <c r="WUO870" s="206"/>
      <c r="WUP870" s="206"/>
      <c r="WUQ870" s="206"/>
      <c r="WUR870" s="206"/>
      <c r="WUS870" s="206"/>
      <c r="WUT870" s="206"/>
      <c r="WUU870" s="206"/>
      <c r="WUV870" s="206"/>
      <c r="WUW870" s="206"/>
      <c r="WUX870" s="206"/>
      <c r="WUY870" s="206"/>
      <c r="WUZ870" s="206"/>
      <c r="WVA870" s="206"/>
      <c r="WVB870" s="206"/>
      <c r="WVC870" s="206"/>
      <c r="WVD870" s="206"/>
      <c r="WVE870" s="206"/>
      <c r="WVF870" s="206"/>
      <c r="WVG870" s="206"/>
      <c r="WVH870" s="206"/>
      <c r="WVI870" s="206"/>
      <c r="WVJ870" s="206"/>
      <c r="WVK870" s="206"/>
      <c r="WVL870" s="206"/>
      <c r="WVM870" s="206"/>
      <c r="WVN870" s="206"/>
      <c r="WVO870" s="206"/>
      <c r="WVP870" s="206"/>
      <c r="WVQ870" s="206"/>
      <c r="WVR870" s="206"/>
      <c r="WVS870" s="206"/>
      <c r="WVT870" s="206"/>
      <c r="WVU870" s="206"/>
      <c r="WVV870" s="206"/>
      <c r="WVW870" s="206"/>
      <c r="WVX870" s="206"/>
      <c r="WVY870" s="206"/>
      <c r="WVZ870" s="206"/>
      <c r="WWA870" s="206"/>
      <c r="WWB870" s="206"/>
      <c r="WWC870" s="206"/>
      <c r="WWD870" s="206"/>
      <c r="WWE870" s="206"/>
      <c r="WWF870" s="206"/>
      <c r="WWG870" s="206"/>
      <c r="WWH870" s="206"/>
      <c r="WWI870" s="206"/>
      <c r="WWJ870" s="206"/>
      <c r="WWK870" s="206"/>
      <c r="WWL870" s="206"/>
      <c r="WWM870" s="206"/>
      <c r="WWN870" s="206"/>
      <c r="WWO870" s="206"/>
      <c r="WWP870" s="206"/>
      <c r="WWQ870" s="206"/>
      <c r="WWR870" s="206"/>
      <c r="WWS870" s="206"/>
      <c r="WWT870" s="206"/>
      <c r="WWU870" s="206"/>
      <c r="WWV870" s="206"/>
      <c r="WWW870" s="206"/>
      <c r="WWX870" s="206"/>
      <c r="WWY870" s="206"/>
      <c r="WWZ870" s="206"/>
      <c r="WXA870" s="206"/>
      <c r="WXB870" s="206"/>
      <c r="WXC870" s="206"/>
      <c r="WXD870" s="206"/>
      <c r="WXE870" s="206"/>
      <c r="WXF870" s="206"/>
      <c r="WXG870" s="206"/>
      <c r="WXH870" s="206"/>
      <c r="WXI870" s="206"/>
      <c r="WXJ870" s="206"/>
      <c r="WXK870" s="206"/>
      <c r="WXL870" s="206"/>
      <c r="WXM870" s="206"/>
      <c r="WXN870" s="206"/>
      <c r="WXO870" s="206"/>
      <c r="WXP870" s="206"/>
      <c r="WXQ870" s="206"/>
      <c r="WXR870" s="206"/>
      <c r="WXS870" s="206"/>
      <c r="WXT870" s="206"/>
      <c r="WXU870" s="206"/>
      <c r="WXV870" s="206"/>
      <c r="WXW870" s="206"/>
      <c r="WXX870" s="206"/>
      <c r="WXY870" s="206"/>
      <c r="WXZ870" s="206"/>
      <c r="WYA870" s="206"/>
      <c r="WYB870" s="206"/>
      <c r="WYC870" s="206"/>
      <c r="WYD870" s="206"/>
      <c r="WYE870" s="206"/>
      <c r="WYF870" s="206"/>
      <c r="WYG870" s="206"/>
      <c r="WYH870" s="206"/>
      <c r="WYI870" s="206"/>
      <c r="WYJ870" s="206"/>
      <c r="WYK870" s="206"/>
      <c r="WYL870" s="206"/>
      <c r="WYM870" s="206"/>
      <c r="WYN870" s="206"/>
      <c r="WYO870" s="206"/>
      <c r="WYP870" s="206"/>
      <c r="WYQ870" s="206"/>
      <c r="WYR870" s="206"/>
      <c r="WYS870" s="206"/>
      <c r="WYT870" s="206"/>
      <c r="WYU870" s="206"/>
      <c r="WYV870" s="206"/>
      <c r="WYW870" s="206"/>
      <c r="WYX870" s="206"/>
      <c r="WYY870" s="206"/>
      <c r="WYZ870" s="206"/>
      <c r="WZA870" s="206"/>
      <c r="WZB870" s="206"/>
      <c r="WZC870" s="206"/>
      <c r="WZD870" s="206"/>
      <c r="WZE870" s="206"/>
      <c r="WZF870" s="206"/>
      <c r="WZG870" s="206"/>
      <c r="WZH870" s="206"/>
      <c r="WZI870" s="206"/>
      <c r="WZJ870" s="206"/>
      <c r="WZK870" s="206"/>
      <c r="WZL870" s="206"/>
      <c r="WZM870" s="206"/>
      <c r="WZN870" s="206"/>
      <c r="WZO870" s="206"/>
      <c r="WZP870" s="206"/>
      <c r="WZQ870" s="206"/>
      <c r="WZR870" s="206"/>
      <c r="WZS870" s="206"/>
      <c r="WZT870" s="206"/>
      <c r="WZU870" s="206"/>
      <c r="WZV870" s="206"/>
      <c r="WZW870" s="206"/>
      <c r="WZX870" s="206"/>
      <c r="WZY870" s="206"/>
      <c r="WZZ870" s="206"/>
      <c r="XAA870" s="206"/>
      <c r="XAB870" s="206"/>
      <c r="XAC870" s="206"/>
      <c r="XAD870" s="206"/>
      <c r="XAE870" s="206"/>
      <c r="XAF870" s="206"/>
      <c r="XAG870" s="206"/>
      <c r="XAH870" s="206"/>
      <c r="XAI870" s="206"/>
      <c r="XAJ870" s="206"/>
      <c r="XAK870" s="206"/>
      <c r="XAL870" s="206"/>
      <c r="XAM870" s="206"/>
      <c r="XAN870" s="206"/>
      <c r="XAO870" s="206"/>
      <c r="XAP870" s="206"/>
      <c r="XAQ870" s="206"/>
      <c r="XAR870" s="206"/>
      <c r="XAS870" s="206"/>
      <c r="XAT870" s="206"/>
      <c r="XAU870" s="206"/>
      <c r="XAV870" s="206"/>
      <c r="XAW870" s="206"/>
      <c r="XAX870" s="206"/>
      <c r="XAY870" s="206"/>
      <c r="XAZ870" s="206"/>
      <c r="XBA870" s="206"/>
      <c r="XBB870" s="206"/>
      <c r="XBC870" s="206"/>
      <c r="XBD870" s="206"/>
      <c r="XBE870" s="206"/>
      <c r="XBF870" s="206"/>
      <c r="XBG870" s="206"/>
      <c r="XBH870" s="206"/>
      <c r="XBI870" s="206"/>
      <c r="XBJ870" s="206"/>
      <c r="XBK870" s="206"/>
      <c r="XBL870" s="206"/>
      <c r="XBM870" s="206"/>
      <c r="XBN870" s="206"/>
      <c r="XBO870" s="206"/>
      <c r="XBP870" s="206"/>
      <c r="XBQ870" s="206"/>
      <c r="XBR870" s="206"/>
      <c r="XBS870" s="206"/>
      <c r="XBT870" s="206"/>
      <c r="XBU870" s="206"/>
      <c r="XBV870" s="206"/>
      <c r="XBW870" s="206"/>
      <c r="XBX870" s="206"/>
      <c r="XBY870" s="206"/>
      <c r="XBZ870" s="206"/>
      <c r="XCA870" s="206"/>
      <c r="XCB870" s="206"/>
      <c r="XCC870" s="206"/>
      <c r="XCD870" s="206"/>
      <c r="XCE870" s="206"/>
      <c r="XCF870" s="206"/>
      <c r="XCG870" s="206"/>
      <c r="XCH870" s="206"/>
      <c r="XCI870" s="206"/>
      <c r="XCJ870" s="206"/>
      <c r="XCK870" s="206"/>
      <c r="XCL870" s="206"/>
      <c r="XCM870" s="206"/>
      <c r="XCN870" s="206"/>
      <c r="XCO870" s="206"/>
      <c r="XCP870" s="206"/>
      <c r="XCQ870" s="206"/>
      <c r="XCR870" s="206"/>
      <c r="XCS870" s="206"/>
      <c r="XCT870" s="206"/>
      <c r="XCU870" s="206"/>
      <c r="XCV870" s="206"/>
      <c r="XCW870" s="206"/>
      <c r="XCX870" s="206"/>
      <c r="XCY870" s="206"/>
      <c r="XCZ870" s="206"/>
      <c r="XDA870" s="206"/>
      <c r="XDB870" s="206"/>
      <c r="XDC870" s="206"/>
      <c r="XDD870" s="206"/>
      <c r="XDE870" s="206"/>
      <c r="XDF870" s="206"/>
      <c r="XDG870" s="206"/>
      <c r="XDH870" s="206"/>
      <c r="XDI870" s="206"/>
      <c r="XDJ870" s="206"/>
      <c r="XDK870" s="206"/>
      <c r="XDL870" s="206"/>
      <c r="XDM870" s="206"/>
      <c r="XDN870" s="206"/>
      <c r="XDO870" s="206"/>
      <c r="XDP870" s="206"/>
      <c r="XDQ870" s="206"/>
      <c r="XDR870" s="206"/>
      <c r="XDS870" s="206"/>
      <c r="XDT870" s="206"/>
      <c r="XDU870" s="206"/>
      <c r="XDV870" s="206"/>
      <c r="XDW870" s="206"/>
      <c r="XDX870" s="206"/>
      <c r="XDY870" s="206"/>
      <c r="XDZ870" s="206"/>
      <c r="XEA870" s="206"/>
      <c r="XEB870" s="206"/>
      <c r="XEC870" s="206"/>
      <c r="XED870" s="206"/>
      <c r="XEE870" s="206"/>
      <c r="XEF870" s="206"/>
      <c r="XEG870" s="206"/>
      <c r="XEH870" s="206"/>
      <c r="XEI870" s="206"/>
      <c r="XEJ870" s="206"/>
      <c r="XEK870" s="206"/>
      <c r="XEL870" s="206"/>
      <c r="XEM870" s="206"/>
      <c r="XEN870" s="206"/>
      <c r="XEO870" s="206"/>
      <c r="XEP870" s="206"/>
      <c r="XEQ870" s="206"/>
      <c r="XER870" s="206"/>
      <c r="XES870" s="206"/>
      <c r="XET870" s="206"/>
      <c r="XEU870" s="206"/>
      <c r="XEV870" s="206"/>
      <c r="XEW870" s="206"/>
      <c r="XEX870" s="206"/>
      <c r="XEY870" s="206"/>
      <c r="XEZ870" s="206"/>
      <c r="XFA870" s="206"/>
      <c r="XFB870" s="206"/>
    </row>
    <row r="871" spans="1:16382" ht="15" thickBot="1">
      <c r="A871" s="419"/>
      <c r="B871" s="428"/>
      <c r="C871" s="428"/>
      <c r="D871" s="428"/>
      <c r="E871" s="58"/>
      <c r="F871" s="59"/>
      <c r="G871" s="250"/>
      <c r="H871" s="43"/>
      <c r="I871" s="371"/>
      <c r="J871" s="43"/>
      <c r="K871" s="340" t="str">
        <f>A867</f>
        <v>17 KOORDINACIJE, SODELOVANJE Z NADZOROM,…</v>
      </c>
      <c r="L871" s="529">
        <f>SUM(M868:M870)</f>
        <v>0</v>
      </c>
      <c r="M871" s="529"/>
      <c r="O871" s="475"/>
    </row>
    <row r="872" spans="1:16382">
      <c r="A872" s="419"/>
      <c r="B872" s="428"/>
      <c r="C872" s="428"/>
      <c r="D872" s="428"/>
      <c r="E872" s="136"/>
      <c r="F872" s="136"/>
      <c r="G872" s="227"/>
      <c r="H872" s="136"/>
      <c r="I872" s="363"/>
      <c r="J872" s="136"/>
      <c r="K872" s="363"/>
      <c r="L872" s="143"/>
      <c r="M872" s="143"/>
      <c r="O872" s="474"/>
    </row>
    <row r="873" spans="1:16382">
      <c r="A873" s="419"/>
      <c r="B873" s="428"/>
      <c r="C873" s="428"/>
      <c r="D873" s="428"/>
      <c r="E873" s="136"/>
      <c r="F873" s="136"/>
      <c r="G873" s="254"/>
      <c r="H873" s="136"/>
      <c r="I873" s="331"/>
      <c r="J873" s="136"/>
      <c r="K873" s="363"/>
      <c r="L873" s="143"/>
      <c r="M873" s="143"/>
      <c r="O873" s="474"/>
    </row>
    <row r="874" spans="1:16382">
      <c r="A874" s="419" t="s">
        <v>21</v>
      </c>
      <c r="B874" s="428"/>
      <c r="C874" s="428"/>
      <c r="D874" s="428"/>
      <c r="E874" s="136"/>
      <c r="F874" s="136"/>
      <c r="G874" s="254"/>
      <c r="H874" s="204">
        <f>L129</f>
        <v>0</v>
      </c>
      <c r="I874" s="331"/>
      <c r="J874" s="136"/>
      <c r="K874" s="364"/>
      <c r="L874" s="143"/>
      <c r="M874" s="143"/>
      <c r="O874" s="474"/>
    </row>
    <row r="875" spans="1:16382">
      <c r="A875" s="419" t="s">
        <v>105</v>
      </c>
      <c r="B875" s="428"/>
      <c r="C875" s="428"/>
      <c r="D875" s="428"/>
      <c r="E875" s="136"/>
      <c r="F875" s="136"/>
      <c r="G875" s="254"/>
      <c r="H875" s="204">
        <f>L169</f>
        <v>0</v>
      </c>
      <c r="I875" s="331"/>
      <c r="J875" s="136"/>
      <c r="K875" s="364"/>
      <c r="L875" s="143"/>
      <c r="M875" s="143"/>
      <c r="O875" s="474"/>
    </row>
    <row r="876" spans="1:16382">
      <c r="A876" s="419" t="s">
        <v>126</v>
      </c>
      <c r="B876" s="428"/>
      <c r="C876" s="428"/>
      <c r="D876" s="428"/>
      <c r="E876" s="136"/>
      <c r="F876" s="136"/>
      <c r="G876" s="254"/>
      <c r="H876" s="204">
        <f>L337</f>
        <v>0</v>
      </c>
      <c r="I876" s="331"/>
      <c r="J876" s="403"/>
      <c r="K876" s="364"/>
      <c r="L876" s="142"/>
      <c r="M876" s="141"/>
      <c r="O876" s="142"/>
      <c r="P876" s="201"/>
    </row>
    <row r="877" spans="1:16382">
      <c r="A877" s="419" t="s">
        <v>234</v>
      </c>
      <c r="B877" s="428"/>
      <c r="C877" s="428"/>
      <c r="D877" s="428"/>
      <c r="E877" s="420"/>
      <c r="F877" s="271"/>
      <c r="G877" s="317"/>
      <c r="H877" s="204">
        <f>L371</f>
        <v>0</v>
      </c>
      <c r="I877" s="331"/>
      <c r="J877" s="403"/>
      <c r="K877" s="364"/>
      <c r="L877" s="526"/>
      <c r="M877" s="526"/>
      <c r="O877" s="201"/>
      <c r="P877" s="201"/>
    </row>
    <row r="878" spans="1:16382">
      <c r="A878" s="419" t="s">
        <v>275</v>
      </c>
      <c r="B878" s="428"/>
      <c r="C878" s="428"/>
      <c r="D878" s="428"/>
      <c r="E878" s="420"/>
      <c r="F878" s="271"/>
      <c r="G878" s="317"/>
      <c r="H878" s="204">
        <f>L427</f>
        <v>0</v>
      </c>
      <c r="I878" s="331"/>
      <c r="J878" s="403"/>
      <c r="K878" s="364"/>
      <c r="L878" s="526"/>
      <c r="M878" s="526"/>
      <c r="O878" s="201"/>
      <c r="P878" s="201"/>
    </row>
    <row r="879" spans="1:16382">
      <c r="A879" s="419" t="str">
        <f>A429</f>
        <v>7 PREDNAPETA GEOTEHNIČNA SIDRA - TRAJNA (rezervna sidrišča)</v>
      </c>
      <c r="B879" s="428"/>
      <c r="C879" s="428"/>
      <c r="D879" s="428"/>
      <c r="E879" s="420"/>
      <c r="F879" s="271"/>
      <c r="G879" s="317"/>
      <c r="H879" s="204">
        <f>L542</f>
        <v>0</v>
      </c>
      <c r="I879" s="331"/>
      <c r="J879" s="403"/>
      <c r="K879" s="364"/>
      <c r="L879" s="498"/>
      <c r="M879" s="510"/>
      <c r="O879" s="498"/>
      <c r="P879" s="201"/>
    </row>
    <row r="880" spans="1:16382">
      <c r="A880" s="419" t="s">
        <v>759</v>
      </c>
      <c r="B880" s="428"/>
      <c r="C880" s="428"/>
      <c r="D880" s="428"/>
      <c r="E880" s="420"/>
      <c r="F880" s="271"/>
      <c r="G880" s="317"/>
      <c r="H880" s="204">
        <f>L568</f>
        <v>0</v>
      </c>
      <c r="I880" s="331"/>
      <c r="J880" s="403"/>
      <c r="K880" s="364"/>
      <c r="L880" s="526"/>
      <c r="M880" s="526"/>
      <c r="O880" s="201"/>
      <c r="P880" s="201"/>
    </row>
    <row r="881" spans="1:16">
      <c r="A881" s="419" t="s">
        <v>763</v>
      </c>
      <c r="B881" s="428"/>
      <c r="C881" s="428"/>
      <c r="D881" s="428"/>
      <c r="E881" s="420"/>
      <c r="F881" s="271"/>
      <c r="G881" s="317"/>
      <c r="H881" s="204">
        <f>L663</f>
        <v>0</v>
      </c>
      <c r="I881" s="331"/>
      <c r="J881" s="403"/>
      <c r="K881" s="364"/>
      <c r="L881" s="526"/>
      <c r="M881" s="526"/>
      <c r="O881" s="201"/>
      <c r="P881" s="201"/>
    </row>
    <row r="882" spans="1:16">
      <c r="A882" s="419" t="s">
        <v>768</v>
      </c>
      <c r="B882" s="428"/>
      <c r="C882" s="428"/>
      <c r="D882" s="428"/>
      <c r="E882" s="420"/>
      <c r="F882" s="271"/>
      <c r="G882" s="317"/>
      <c r="H882" s="204">
        <f>L690</f>
        <v>0</v>
      </c>
      <c r="I882" s="331"/>
      <c r="J882" s="403"/>
      <c r="K882" s="364"/>
      <c r="L882" s="526"/>
      <c r="M882" s="526"/>
      <c r="O882" s="201"/>
      <c r="P882" s="201"/>
    </row>
    <row r="883" spans="1:16">
      <c r="A883" s="419" t="s">
        <v>553</v>
      </c>
      <c r="B883" s="428"/>
      <c r="C883" s="428"/>
      <c r="D883" s="428"/>
      <c r="E883" s="420"/>
      <c r="F883" s="271"/>
      <c r="G883" s="317"/>
      <c r="H883" s="204">
        <f>L757</f>
        <v>0</v>
      </c>
      <c r="I883" s="331"/>
      <c r="J883" s="403"/>
      <c r="K883" s="364"/>
      <c r="L883" s="526"/>
      <c r="M883" s="526"/>
      <c r="O883" s="201"/>
      <c r="P883" s="201"/>
    </row>
    <row r="884" spans="1:16">
      <c r="A884" s="419" t="s">
        <v>560</v>
      </c>
      <c r="B884" s="428"/>
      <c r="C884" s="428"/>
      <c r="D884" s="428"/>
      <c r="E884" s="420"/>
      <c r="F884" s="271"/>
      <c r="G884" s="317"/>
      <c r="H884" s="204">
        <f>L796</f>
        <v>0</v>
      </c>
      <c r="I884" s="331"/>
      <c r="K884" s="364"/>
      <c r="P884" s="201"/>
    </row>
    <row r="885" spans="1:16">
      <c r="A885" s="419" t="s">
        <v>563</v>
      </c>
      <c r="F885" s="271"/>
      <c r="G885" s="317"/>
      <c r="H885" s="204">
        <f>L799</f>
        <v>0</v>
      </c>
      <c r="I885" s="331"/>
      <c r="K885" s="364"/>
      <c r="P885" s="201"/>
    </row>
    <row r="886" spans="1:16">
      <c r="A886" s="419" t="s">
        <v>564</v>
      </c>
      <c r="F886" s="271"/>
      <c r="G886" s="317"/>
      <c r="H886" s="204">
        <f>L848</f>
        <v>0</v>
      </c>
      <c r="I886" s="331"/>
      <c r="K886" s="364"/>
      <c r="P886" s="201"/>
    </row>
    <row r="887" spans="1:16">
      <c r="A887" s="419" t="s">
        <v>567</v>
      </c>
      <c r="F887" s="271"/>
      <c r="G887" s="317"/>
      <c r="H887" s="204">
        <f>L865</f>
        <v>0</v>
      </c>
      <c r="I887" s="331"/>
      <c r="K887" s="364"/>
      <c r="P887" s="201"/>
    </row>
    <row r="888" spans="1:16">
      <c r="A888" s="443" t="s">
        <v>570</v>
      </c>
      <c r="B888" s="205"/>
      <c r="C888" s="205"/>
      <c r="D888" s="205"/>
      <c r="E888" s="205"/>
      <c r="F888" s="318"/>
      <c r="G888" s="319"/>
      <c r="H888" s="327">
        <f>L871</f>
        <v>0</v>
      </c>
      <c r="I888" s="331"/>
      <c r="K888" s="365"/>
      <c r="P888" s="201"/>
    </row>
    <row r="889" spans="1:16">
      <c r="F889" s="271"/>
      <c r="G889" s="328" t="s">
        <v>572</v>
      </c>
      <c r="H889" s="329">
        <f>SUM(H874:H888)</f>
        <v>0</v>
      </c>
      <c r="K889" s="365"/>
      <c r="P889" s="201"/>
    </row>
    <row r="890" spans="1:16">
      <c r="F890" s="271"/>
      <c r="G890" s="320" t="s">
        <v>778</v>
      </c>
      <c r="H890" s="204">
        <f>H889*0.22</f>
        <v>0</v>
      </c>
      <c r="I890" s="256"/>
      <c r="P890" s="201"/>
    </row>
    <row r="891" spans="1:16">
      <c r="A891" s="433"/>
      <c r="B891" s="433"/>
      <c r="C891" s="433"/>
      <c r="D891" s="433"/>
      <c r="E891" s="433"/>
      <c r="F891" s="271"/>
      <c r="G891" s="328" t="s">
        <v>779</v>
      </c>
      <c r="H891" s="329">
        <f>H889+H890</f>
        <v>0</v>
      </c>
      <c r="I891" s="256"/>
      <c r="J891" s="433"/>
      <c r="K891" s="466"/>
      <c r="L891" s="433"/>
      <c r="M891" s="433"/>
      <c r="O891" s="201"/>
      <c r="P891" s="201"/>
    </row>
    <row r="893" spans="1:16">
      <c r="H893" s="314"/>
      <c r="I893" s="367"/>
      <c r="J893" s="321"/>
      <c r="K893" s="442"/>
    </row>
    <row r="894" spans="1:16">
      <c r="H894" s="330"/>
      <c r="I894" s="367"/>
      <c r="J894" s="321"/>
      <c r="K894" s="442"/>
    </row>
    <row r="897" spans="1:16">
      <c r="A897" s="433"/>
      <c r="B897" s="433"/>
      <c r="C897" s="433"/>
      <c r="D897" s="433"/>
      <c r="E897" s="433"/>
      <c r="F897" s="433"/>
      <c r="G897" s="221"/>
      <c r="J897" s="433"/>
      <c r="K897" s="466"/>
      <c r="L897" s="433"/>
      <c r="M897" s="433"/>
      <c r="O897" s="201"/>
      <c r="P897" s="201"/>
    </row>
  </sheetData>
  <mergeCells count="142">
    <mergeCell ref="O596:O597"/>
    <mergeCell ref="O602:O606"/>
    <mergeCell ref="O607:O609"/>
    <mergeCell ref="L169:M169"/>
    <mergeCell ref="H174:I182"/>
    <mergeCell ref="H187:I191"/>
    <mergeCell ref="H200:I200"/>
    <mergeCell ref="H209:I209"/>
    <mergeCell ref="H222:I232"/>
    <mergeCell ref="H350:I350"/>
    <mergeCell ref="H351:I351"/>
    <mergeCell ref="L371:M371"/>
    <mergeCell ref="H553:I553"/>
    <mergeCell ref="H563:I563"/>
    <mergeCell ref="H564:I564"/>
    <mergeCell ref="H565:I565"/>
    <mergeCell ref="H566:I566"/>
    <mergeCell ref="L568:M568"/>
    <mergeCell ref="L427:M427"/>
    <mergeCell ref="L584:L586"/>
    <mergeCell ref="M584:M586"/>
    <mergeCell ref="O584:O586"/>
    <mergeCell ref="L1:M1"/>
    <mergeCell ref="H22:I22"/>
    <mergeCell ref="J22:K22"/>
    <mergeCell ref="L22:M22"/>
    <mergeCell ref="H59:I63"/>
    <mergeCell ref="L129:M129"/>
    <mergeCell ref="H347:I347"/>
    <mergeCell ref="H348:I348"/>
    <mergeCell ref="H349:I349"/>
    <mergeCell ref="H237:I244"/>
    <mergeCell ref="H275:I285"/>
    <mergeCell ref="H291:I298"/>
    <mergeCell ref="L337:M337"/>
    <mergeCell ref="H342:I342"/>
    <mergeCell ref="H346:I346"/>
    <mergeCell ref="A511:D511"/>
    <mergeCell ref="L542:M542"/>
    <mergeCell ref="H549:I549"/>
    <mergeCell ref="H550:I550"/>
    <mergeCell ref="H552:I552"/>
    <mergeCell ref="E578:E579"/>
    <mergeCell ref="G578:G579"/>
    <mergeCell ref="I578:I579"/>
    <mergeCell ref="K578:K579"/>
    <mergeCell ref="E584:E586"/>
    <mergeCell ref="G584:G586"/>
    <mergeCell ref="H584:I586"/>
    <mergeCell ref="K584:K586"/>
    <mergeCell ref="E573:E575"/>
    <mergeCell ref="G573:G575"/>
    <mergeCell ref="H573:I575"/>
    <mergeCell ref="K573:K575"/>
    <mergeCell ref="E576:E577"/>
    <mergeCell ref="G576:G577"/>
    <mergeCell ref="H576:I576"/>
    <mergeCell ref="K576:K577"/>
    <mergeCell ref="H577:I577"/>
    <mergeCell ref="E587:E588"/>
    <mergeCell ref="G587:G588"/>
    <mergeCell ref="I587:I588"/>
    <mergeCell ref="K587:K588"/>
    <mergeCell ref="L587:L588"/>
    <mergeCell ref="M587:M588"/>
    <mergeCell ref="O587:O588"/>
    <mergeCell ref="E592:E595"/>
    <mergeCell ref="G592:G595"/>
    <mergeCell ref="H592:I594"/>
    <mergeCell ref="K592:K595"/>
    <mergeCell ref="H595:I595"/>
    <mergeCell ref="L592:L595"/>
    <mergeCell ref="M592:M595"/>
    <mergeCell ref="O592:O595"/>
    <mergeCell ref="E596:E597"/>
    <mergeCell ref="G596:G597"/>
    <mergeCell ref="I596:I597"/>
    <mergeCell ref="K596:K597"/>
    <mergeCell ref="H610:I610"/>
    <mergeCell ref="H622:I622"/>
    <mergeCell ref="L663:M663"/>
    <mergeCell ref="H667:I667"/>
    <mergeCell ref="H668:I668"/>
    <mergeCell ref="L596:L597"/>
    <mergeCell ref="M596:M597"/>
    <mergeCell ref="L602:L606"/>
    <mergeCell ref="M602:M606"/>
    <mergeCell ref="L607:L609"/>
    <mergeCell ref="M607:M609"/>
    <mergeCell ref="H669:I669"/>
    <mergeCell ref="E602:E606"/>
    <mergeCell ref="K602:K606"/>
    <mergeCell ref="H604:I604"/>
    <mergeCell ref="E607:E609"/>
    <mergeCell ref="K607:K609"/>
    <mergeCell ref="H608:I608"/>
    <mergeCell ref="H704:I704"/>
    <mergeCell ref="H705:I705"/>
    <mergeCell ref="H706:I706"/>
    <mergeCell ref="H707:I707"/>
    <mergeCell ref="H708:I708"/>
    <mergeCell ref="H711:I711"/>
    <mergeCell ref="H670:I670"/>
    <mergeCell ref="H671:I671"/>
    <mergeCell ref="H686:I686"/>
    <mergeCell ref="H687:I687"/>
    <mergeCell ref="H688:I688"/>
    <mergeCell ref="A725:M725"/>
    <mergeCell ref="H728:I728"/>
    <mergeCell ref="H729:I729"/>
    <mergeCell ref="H730:I730"/>
    <mergeCell ref="H733:I733"/>
    <mergeCell ref="H712:I712"/>
    <mergeCell ref="H713:I713"/>
    <mergeCell ref="H714:I714"/>
    <mergeCell ref="H717:I717"/>
    <mergeCell ref="H718:I718"/>
    <mergeCell ref="H721:I721"/>
    <mergeCell ref="L690:M690"/>
    <mergeCell ref="L881:M881"/>
    <mergeCell ref="L882:M882"/>
    <mergeCell ref="L883:M883"/>
    <mergeCell ref="L848:M848"/>
    <mergeCell ref="L865:M865"/>
    <mergeCell ref="A868:D868"/>
    <mergeCell ref="L871:M871"/>
    <mergeCell ref="L877:M877"/>
    <mergeCell ref="L878:M878"/>
    <mergeCell ref="L880:M880"/>
    <mergeCell ref="H750:I750"/>
    <mergeCell ref="H751:I751"/>
    <mergeCell ref="L757:M757"/>
    <mergeCell ref="L796:M796"/>
    <mergeCell ref="L799:M799"/>
    <mergeCell ref="H846:I846"/>
    <mergeCell ref="H739:I739"/>
    <mergeCell ref="H740:I740"/>
    <mergeCell ref="H741:I741"/>
    <mergeCell ref="H744:I744"/>
    <mergeCell ref="H748:I748"/>
    <mergeCell ref="H749:I749"/>
    <mergeCell ref="H722:I722"/>
  </mergeCells>
  <conditionalFormatting sqref="M824:M825 M809:M811 M844:M845 I847 M847 M833:M834 I833:I834">
    <cfRule type="cellIs" dxfId="2" priority="1" stopIfTrue="1" operator="notEqual">
      <formula>"    XXXXXX"</formula>
    </cfRule>
  </conditionalFormatting>
  <conditionalFormatting sqref="H804:H805 J804:J805">
    <cfRule type="cellIs" dxfId="1" priority="2" stopIfTrue="1" operator="notEqual">
      <formula>"     xxxxxx"</formula>
    </cfRule>
  </conditionalFormatting>
  <conditionalFormatting sqref="I844:I845 I824:I825 I809:I811 I820:I821 M820:M821 I837:I838 M837:M838 I804:I805 K804:K805">
    <cfRule type="cellIs" dxfId="0" priority="3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5" fitToHeight="22" orientation="portrait" r:id="rId1"/>
  <rowBreaks count="10" manualBreakCount="10">
    <brk id="78" max="12" man="1"/>
    <brk id="156" max="12" man="1"/>
    <brk id="308" max="12" man="1"/>
    <brk id="384" max="12" man="1"/>
    <brk id="459" max="12" man="1"/>
    <brk id="534" max="12" man="1"/>
    <brk id="613" max="12" man="1"/>
    <brk id="691" max="12" man="1"/>
    <brk id="767" max="12" man="1"/>
    <brk id="8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Ponikve</vt:lpstr>
      <vt:lpstr>Ponikve!Področje_tiskanja</vt:lpstr>
      <vt:lpstr>Ponikve!Tiskanje_naslovov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Sara Resnik</cp:lastModifiedBy>
  <cp:lastPrinted>2022-01-24T08:07:51Z</cp:lastPrinted>
  <dcterms:created xsi:type="dcterms:W3CDTF">2016-07-11T10:24:04Z</dcterms:created>
  <dcterms:modified xsi:type="dcterms:W3CDTF">2023-04-04T07:21:14Z</dcterms:modified>
</cp:coreProperties>
</file>